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43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<sst xmlns="http://schemas.openxmlformats.org/spreadsheetml/2006/main" count="1680" uniqueCount="129">
  <si>
    <t>№ п/п</t>
  </si>
  <si>
    <t>Дата</t>
  </si>
  <si>
    <t>Краткое содержание операции</t>
  </si>
  <si>
    <t>Сумма</t>
  </si>
  <si>
    <t>Счет 50
Касса</t>
  </si>
  <si>
    <t>Детское оздоровление</t>
  </si>
  <si>
    <t>Счет 10 
Материалы</t>
  </si>
  <si>
    <t>Счет 71
Расчеты с подотчетными лицами</t>
  </si>
  <si>
    <t>Дт</t>
  </si>
  <si>
    <t>Кт</t>
  </si>
  <si>
    <t>Счет 01
Основные средства</t>
  </si>
  <si>
    <t>Благотворительная помощь</t>
  </si>
  <si>
    <t>услуги ТЭУП "Беларустурист"</t>
  </si>
  <si>
    <t>др.туристич.и экскурс.услуги</t>
  </si>
  <si>
    <t>культурно-массовые мероприятия</t>
  </si>
  <si>
    <t>спортивно-оздоровительная работа</t>
  </si>
  <si>
    <t>подписка на "Беларускi час"</t>
  </si>
  <si>
    <t>другие информац.расходы</t>
  </si>
  <si>
    <t>зар.плата штатных работников</t>
  </si>
  <si>
    <t>премия</t>
  </si>
  <si>
    <t>Услуги банка</t>
  </si>
  <si>
    <t>Командиров.расходы</t>
  </si>
  <si>
    <t>Услуги связи</t>
  </si>
  <si>
    <t>Амортизация ОС и НМА</t>
  </si>
  <si>
    <t>Обслуживание оргтехники</t>
  </si>
  <si>
    <t>Канцел.и почтов.расходы</t>
  </si>
  <si>
    <t>Приобрет.ритуал.продукции (в т.ч.цветов)</t>
  </si>
  <si>
    <t>Культ.-мас.и спортив.работа</t>
  </si>
  <si>
    <t>вознагр. за выполнение общест. нагрузки</t>
  </si>
  <si>
    <t>Счет 79/01
Внутрихоз. расчеты (профвзносы, удержанные из з/п)</t>
  </si>
  <si>
    <t xml:space="preserve">Расшифровка счета 26 "Общехозяйственные затраты" по статьям </t>
  </si>
  <si>
    <t>Счет 86  "Целевое финансирование"</t>
  </si>
  <si>
    <t>86.01 "Поступление  отчислений от профвзносов"</t>
  </si>
  <si>
    <t>Начисления на зарплату</t>
  </si>
  <si>
    <t>Мат.пом. членам профсоюза</t>
  </si>
  <si>
    <t>26.1.1 "Фонд помощи"</t>
  </si>
  <si>
    <t>26.1.2 "Обучение профсоюзных кадров и актива"</t>
  </si>
  <si>
    <t>26.1.3 "Туристско-экскурсионная деятельность"</t>
  </si>
  <si>
    <t>26.1.4 "Спортивная и культурно-массовая работа"</t>
  </si>
  <si>
    <t>26.1.5 "Информационная работа"</t>
  </si>
  <si>
    <t>26.1.6 "Организационные расходы"</t>
  </si>
  <si>
    <t>26.1.7 "Расходы на целевые мероприятия (в районе, городе, области)"</t>
  </si>
  <si>
    <t xml:space="preserve">26.2.1 "Заработная плата и премирование" </t>
  </si>
  <si>
    <t>26.2.2 "Обязательные отчисления в ФСЗН и БГС"</t>
  </si>
  <si>
    <t>26.2.3 "Прочие расходы"</t>
  </si>
  <si>
    <t>26.2 "АДМИНИСТРАТИВНО-ХОЗЯЙСТВЕННЫЕ РАСХОДЫ"</t>
  </si>
  <si>
    <t>26.1 "ЦЕЛЕВЫЕ МЕРОПРИЯТИЯ"</t>
  </si>
  <si>
    <t xml:space="preserve">86.01.01    Фонд помощи </t>
  </si>
  <si>
    <t>Расшифровка  сч. 86 "Целевое финансирование"</t>
  </si>
  <si>
    <t>86.04  "Поступления от хозоргана"</t>
  </si>
  <si>
    <t>86.02  "Прочие поступления"</t>
  </si>
  <si>
    <t>Расшифровка движения  отчислений профвзносов, прочих поступлений</t>
  </si>
  <si>
    <t>86.03 "Финансирование от вышестоящих профорганов"</t>
  </si>
  <si>
    <t>Зарплата</t>
  </si>
  <si>
    <t>86.05  "Поступления от спонсоров"</t>
  </si>
  <si>
    <t>Счет 26
Общехоз. затраты</t>
  </si>
  <si>
    <t>26.3 "Расходы за счет финансирования вышест.орг."</t>
  </si>
  <si>
    <t>Счет 83
Добавочный капитал</t>
  </si>
  <si>
    <t>Счет 69
Расчеты по социальному страхованию и обеспечению</t>
  </si>
  <si>
    <t>Счет 68
Расчеты по налогам и сборам</t>
  </si>
  <si>
    <t>Счет 02
Амортизация основных средств</t>
  </si>
  <si>
    <t xml:space="preserve">Счет 70                       Расчеты с персоналом по оплате труда
</t>
  </si>
  <si>
    <t>сальдо на 01.02.20     г.</t>
  </si>
  <si>
    <t xml:space="preserve">сальдо на 01.03.20  </t>
  </si>
  <si>
    <t>Журнал-главная за январь 20         г.</t>
  </si>
  <si>
    <t>сальдо на 01.01.20     г.</t>
  </si>
  <si>
    <t>обороты за январь 20     г.</t>
  </si>
  <si>
    <t xml:space="preserve">сальдо на 01.02.20  </t>
  </si>
  <si>
    <t>сальдо на 01.03.20     г.</t>
  </si>
  <si>
    <t xml:space="preserve">сальдо на 01.04.20  </t>
  </si>
  <si>
    <t>сальдо на 01.04.20     г.</t>
  </si>
  <si>
    <t>обороты за апрель 20     г.</t>
  </si>
  <si>
    <t xml:space="preserve">сальдо на 01.05.20  </t>
  </si>
  <si>
    <t>сальдо на 01.05.20     г.</t>
  </si>
  <si>
    <t xml:space="preserve">сальдо на 01.06.20  </t>
  </si>
  <si>
    <t>сальдо на 01.06.20     г.</t>
  </si>
  <si>
    <t>обороты за июнь 20     г.</t>
  </si>
  <si>
    <t xml:space="preserve">сальдо на 01.07.20  </t>
  </si>
  <si>
    <t>сальдо на 01.07.20     г.</t>
  </si>
  <si>
    <t>обороты за июль 20     г.</t>
  </si>
  <si>
    <t>Журнал-главная за август 20         г.</t>
  </si>
  <si>
    <t>сальдо на 01.08.20     г.</t>
  </si>
  <si>
    <t>обороты за август 20     г.</t>
  </si>
  <si>
    <t xml:space="preserve">сальдо на 01.09.20  </t>
  </si>
  <si>
    <t>сальдо на 01.09.20     г.</t>
  </si>
  <si>
    <t xml:space="preserve">сальдо на 01.10.20  </t>
  </si>
  <si>
    <t>сальдо на 01.10.20     г.</t>
  </si>
  <si>
    <t xml:space="preserve">сальдо на 01.11.20  </t>
  </si>
  <si>
    <t>Журнал-главная за ноябрь 20         г.</t>
  </si>
  <si>
    <t>сальдо на 01.11.20     г.</t>
  </si>
  <si>
    <t>сальдо на 01.12.20     г.</t>
  </si>
  <si>
    <t xml:space="preserve">сальдо на 01.01.20  </t>
  </si>
  <si>
    <t>Счет 60  Расчеты с поставщиками и подрядчиками</t>
  </si>
  <si>
    <t>26.4 "Расходы за счет поступлений от хозоргана"</t>
  </si>
  <si>
    <t>Культ.-мас. работа</t>
  </si>
  <si>
    <t>Спортивны мероприятия</t>
  </si>
  <si>
    <t>Доходы с нарастающим итогом с начала года</t>
  </si>
  <si>
    <t>Журнал-главная за февраль 20         г.</t>
  </si>
  <si>
    <t>обороты за февраль 20     г.</t>
  </si>
  <si>
    <t>Журнал-главная за март 20         г.</t>
  </si>
  <si>
    <t>обороты за март 20     г.</t>
  </si>
  <si>
    <t>Журнал-главная за апрель 20         г.</t>
  </si>
  <si>
    <t>Журнал-главная за май 20         г.</t>
  </si>
  <si>
    <t>обороты за май 20     г.</t>
  </si>
  <si>
    <t>Журнал-главная за июнь 20         г.</t>
  </si>
  <si>
    <t>Журнал-главная за июль 20         г.</t>
  </si>
  <si>
    <t>Журнал-главная за сентябрь 20         г.</t>
  </si>
  <si>
    <t>обороты за сентябрь 20     г.</t>
  </si>
  <si>
    <t>Журнал-главная за октябрь 20         г.</t>
  </si>
  <si>
    <t>обороты за ноябрь 20     г.</t>
  </si>
  <si>
    <t>Журнал-главная за декабрь 20         г.</t>
  </si>
  <si>
    <t>обороты за декабрь 20     г.</t>
  </si>
  <si>
    <t>обороты за октябрь 20     г.</t>
  </si>
  <si>
    <t xml:space="preserve">сальдо на 01.12.20  </t>
  </si>
  <si>
    <t xml:space="preserve">сальдо на 01.08.20  </t>
  </si>
  <si>
    <t>86.01.02 Отчисления на целевые расходы</t>
  </si>
  <si>
    <t>Счет 76/2
Расчеты с госстрахом</t>
  </si>
  <si>
    <t>Счет 76/1
Расчеты по поступившим профвзносам</t>
  </si>
  <si>
    <t>Счет 76/3    Расчеты с вышестоящим профорганами</t>
  </si>
  <si>
    <t>Счет 76/4     Расчеты по поступлениям от нанимателя по коллективным договорам</t>
  </si>
  <si>
    <t>Счет 76/5
Расчеты с профактивом по выплате вознаграждения за выполнение общественной нагрузки и прочим выплатам</t>
  </si>
  <si>
    <t>Счет 76/6
Расчеты с организациями (прочие расчеты)</t>
  </si>
  <si>
    <t>26.4 "Расходы за счет поступлений от нанимателя по коллективному договору"</t>
  </si>
  <si>
    <t>Запланировано по смете % по Фондам</t>
  </si>
  <si>
    <t>туристическо-экскурсионные услуги</t>
  </si>
  <si>
    <t>материальная помощь</t>
  </si>
  <si>
    <t xml:space="preserve">Счет 51/1
Текущий (расчетный) счет </t>
  </si>
  <si>
    <t xml:space="preserve">Счет 51/2
Текущий (расчетный) счет с использованием корпоративной дебетовой карточки </t>
  </si>
  <si>
    <t>Счет 55
Специальные счета в банках (депозитные счета)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</si>
</sst>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45"/>
      <name val="Calibri"/>
      <family val="2"/>
    </font>
    <font>
      <sz val="9"/>
      <color indexed="8"/>
      <name val="Calibri"/>
      <family val="2"/>
    </font>
    <font>
      <u val="single"/>
      <sz val="9.45"/>
      <color indexed="12"/>
      <name val="Calibri"/>
      <family val="2"/>
    </font>
    <font>
      <u val="single"/>
      <sz val="9.4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" fontId="1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32" borderId="15" xfId="0" applyFont="1" applyFill="1" applyBorder="1" applyAlignment="1">
      <alignment horizontal="right" vertical="center"/>
    </xf>
    <xf numFmtId="1" fontId="11" fillId="32" borderId="15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right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0" xfId="0" applyNumberFormat="1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vertical="center"/>
    </xf>
    <xf numFmtId="2" fontId="7" fillId="3" borderId="11" xfId="0" applyNumberFormat="1" applyFont="1" applyFill="1" applyBorder="1" applyAlignment="1">
      <alignment vertical="center"/>
    </xf>
    <xf numFmtId="2" fontId="7" fillId="3" borderId="10" xfId="0" applyNumberFormat="1" applyFont="1" applyFill="1" applyBorder="1" applyAlignment="1">
      <alignment horizontal="right" vertical="center"/>
    </xf>
    <xf numFmtId="2" fontId="17" fillId="3" borderId="10" xfId="0" applyNumberFormat="1" applyFont="1" applyFill="1" applyBorder="1" applyAlignment="1">
      <alignment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2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0" fillId="32" borderId="10" xfId="0" applyNumberFormat="1" applyFill="1" applyBorder="1" applyAlignment="1">
      <alignment vertical="center"/>
    </xf>
    <xf numFmtId="2" fontId="6" fillId="34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>
      <alignment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right" vertical="center"/>
    </xf>
    <xf numFmtId="2" fontId="7" fillId="32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right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7" fillId="32" borderId="19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7" fillId="32" borderId="13" xfId="0" applyNumberFormat="1" applyFont="1" applyFill="1" applyBorder="1" applyAlignment="1">
      <alignment horizontal="right" vertical="center"/>
    </xf>
    <xf numFmtId="2" fontId="7" fillId="3" borderId="22" xfId="0" applyNumberFormat="1" applyFont="1" applyFill="1" applyBorder="1" applyAlignment="1">
      <alignment vertical="center"/>
    </xf>
    <xf numFmtId="2" fontId="7" fillId="32" borderId="19" xfId="0" applyNumberFormat="1" applyFont="1" applyFill="1" applyBorder="1" applyAlignment="1">
      <alignment horizontal="right" vertical="center"/>
    </xf>
    <xf numFmtId="2" fontId="7" fillId="32" borderId="11" xfId="0" applyNumberFormat="1" applyFont="1" applyFill="1" applyBorder="1" applyAlignment="1">
      <alignment horizontal="right" vertical="center"/>
    </xf>
    <xf numFmtId="2" fontId="2" fillId="0" borderId="21" xfId="0" applyNumberFormat="1" applyFont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vertical="center"/>
    </xf>
    <xf numFmtId="2" fontId="0" fillId="35" borderId="10" xfId="0" applyNumberFormat="1" applyFill="1" applyBorder="1" applyAlignment="1">
      <alignment horizontal="right" vertical="center"/>
    </xf>
    <xf numFmtId="2" fontId="12" fillId="35" borderId="10" xfId="0" applyNumberFormat="1" applyFont="1" applyFill="1" applyBorder="1" applyAlignment="1">
      <alignment vertical="center"/>
    </xf>
    <xf numFmtId="2" fontId="10" fillId="0" borderId="14" xfId="0" applyNumberFormat="1" applyFont="1" applyBorder="1" applyAlignment="1">
      <alignment vertical="center"/>
    </xf>
    <xf numFmtId="2" fontId="9" fillId="0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2" fontId="10" fillId="0" borderId="23" xfId="0" applyNumberFormat="1" applyFont="1" applyBorder="1" applyAlignment="1">
      <alignment vertical="center"/>
    </xf>
    <xf numFmtId="2" fontId="10" fillId="0" borderId="24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2" fontId="2" fillId="36" borderId="12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2" fontId="7" fillId="3" borderId="20" xfId="0" applyNumberFormat="1" applyFont="1" applyFill="1" applyBorder="1" applyAlignment="1">
      <alignment vertical="center"/>
    </xf>
    <xf numFmtId="2" fontId="4" fillId="33" borderId="2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2" fontId="7" fillId="32" borderId="20" xfId="0" applyNumberFormat="1" applyFont="1" applyFill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2" fontId="7" fillId="32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center" vertical="center"/>
    </xf>
    <xf numFmtId="2" fontId="7" fillId="3" borderId="26" xfId="0" applyNumberFormat="1" applyFont="1" applyFill="1" applyBorder="1" applyAlignment="1">
      <alignment vertical="center"/>
    </xf>
    <xf numFmtId="2" fontId="7" fillId="32" borderId="26" xfId="0" applyNumberFormat="1" applyFont="1" applyFill="1" applyBorder="1" applyAlignment="1">
      <alignment horizontal="right" vertical="center"/>
    </xf>
    <xf numFmtId="2" fontId="4" fillId="0" borderId="20" xfId="0" applyNumberFormat="1" applyFont="1" applyBorder="1" applyAlignment="1">
      <alignment horizontal="center" vertical="center"/>
    </xf>
    <xf numFmtId="2" fontId="7" fillId="3" borderId="27" xfId="0" applyNumberFormat="1" applyFont="1" applyFill="1" applyBorder="1" applyAlignment="1">
      <alignment vertical="center"/>
    </xf>
    <xf numFmtId="2" fontId="4" fillId="33" borderId="27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right" vertical="center"/>
    </xf>
    <xf numFmtId="2" fontId="6" fillId="0" borderId="15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2" fontId="7" fillId="32" borderId="2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vertical="center"/>
    </xf>
    <xf numFmtId="2" fontId="0" fillId="35" borderId="10" xfId="0" applyNumberForma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7" fillId="32" borderId="22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center"/>
    </xf>
    <xf numFmtId="2" fontId="0" fillId="35" borderId="1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2" fontId="7" fillId="33" borderId="33" xfId="0" applyNumberFormat="1" applyFont="1" applyFill="1" applyBorder="1" applyAlignment="1">
      <alignment horizontal="right" vertical="center"/>
    </xf>
    <xf numFmtId="2" fontId="7" fillId="33" borderId="34" xfId="0" applyNumberFormat="1" applyFont="1" applyFill="1" applyBorder="1" applyAlignment="1">
      <alignment horizontal="right" vertical="center"/>
    </xf>
    <xf numFmtId="2" fontId="7" fillId="33" borderId="3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" fontId="10" fillId="0" borderId="36" xfId="0" applyNumberFormat="1" applyFont="1" applyBorder="1" applyAlignment="1">
      <alignment vertical="center"/>
    </xf>
    <xf numFmtId="2" fontId="7" fillId="33" borderId="21" xfId="0" applyNumberFormat="1" applyFont="1" applyFill="1" applyBorder="1" applyAlignment="1">
      <alignment horizontal="right" vertical="center"/>
    </xf>
    <xf numFmtId="2" fontId="7" fillId="33" borderId="30" xfId="0" applyNumberFormat="1" applyFont="1" applyFill="1" applyBorder="1" applyAlignment="1">
      <alignment horizontal="right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7" fillId="3" borderId="21" xfId="0" applyNumberFormat="1" applyFont="1" applyFill="1" applyBorder="1" applyAlignment="1">
      <alignment vertical="center"/>
    </xf>
    <xf numFmtId="2" fontId="7" fillId="3" borderId="15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center"/>
    </xf>
    <xf numFmtId="2" fontId="4" fillId="33" borderId="40" xfId="0" applyNumberFormat="1" applyFont="1" applyFill="1" applyBorder="1" applyAlignment="1">
      <alignment horizontal="center" vertical="center"/>
    </xf>
    <xf numFmtId="2" fontId="4" fillId="33" borderId="41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42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vertical="center"/>
    </xf>
    <xf numFmtId="0" fontId="43" fillId="35" borderId="11" xfId="0" applyFont="1" applyFill="1" applyBorder="1" applyAlignment="1">
      <alignment horizontal="left" vertical="center"/>
    </xf>
    <xf numFmtId="0" fontId="43" fillId="35" borderId="26" xfId="0" applyFont="1" applyFill="1" applyBorder="1" applyAlignment="1">
      <alignment horizontal="left" vertical="center"/>
    </xf>
    <xf numFmtId="0" fontId="43" fillId="35" borderId="20" xfId="0" applyFont="1" applyFill="1" applyBorder="1" applyAlignment="1">
      <alignment horizontal="left" vertical="center"/>
    </xf>
    <xf numFmtId="2" fontId="7" fillId="33" borderId="43" xfId="0" applyNumberFormat="1" applyFont="1" applyFill="1" applyBorder="1" applyAlignment="1">
      <alignment horizontal="right" vertical="center"/>
    </xf>
    <xf numFmtId="2" fontId="7" fillId="33" borderId="44" xfId="0" applyNumberFormat="1" applyFont="1" applyFill="1" applyBorder="1" applyAlignment="1">
      <alignment horizontal="right" vertical="center"/>
    </xf>
    <xf numFmtId="2" fontId="4" fillId="33" borderId="45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2" fontId="0" fillId="0" borderId="34" xfId="0" applyNumberFormat="1" applyBorder="1" applyAlignment="1">
      <alignment horizontal="right" vertical="center"/>
    </xf>
    <xf numFmtId="2" fontId="7" fillId="33" borderId="33" xfId="0" applyNumberFormat="1" applyFont="1" applyFill="1" applyBorder="1" applyAlignment="1">
      <alignment horizontal="center" vertical="center"/>
    </xf>
    <xf numFmtId="2" fontId="7" fillId="33" borderId="34" xfId="0" applyNumberFormat="1" applyFont="1" applyFill="1" applyBorder="1" applyAlignment="1">
      <alignment horizontal="center" vertical="center"/>
    </xf>
    <xf numFmtId="2" fontId="7" fillId="33" borderId="35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2" fontId="7" fillId="33" borderId="45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right" vertical="center"/>
    </xf>
    <xf numFmtId="2" fontId="7" fillId="33" borderId="45" xfId="0" applyNumberFormat="1" applyFont="1" applyFill="1" applyBorder="1" applyAlignment="1">
      <alignment horizontal="right" vertical="center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46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4" fillId="33" borderId="47" xfId="0" applyNumberFormat="1" applyFont="1" applyFill="1" applyBorder="1" applyAlignment="1">
      <alignment horizontal="center" vertical="center"/>
    </xf>
    <xf numFmtId="2" fontId="4" fillId="33" borderId="48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2" fontId="7" fillId="33" borderId="49" xfId="0" applyNumberFormat="1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right" vertical="center"/>
    </xf>
    <xf numFmtId="2" fontId="4" fillId="33" borderId="30" xfId="0" applyNumberFormat="1" applyFont="1" applyFill="1" applyBorder="1" applyAlignment="1">
      <alignment horizontal="right" vertical="center"/>
    </xf>
    <xf numFmtId="2" fontId="7" fillId="3" borderId="27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vertical="center"/>
    </xf>
    <xf numFmtId="2" fontId="7" fillId="3" borderId="20" xfId="0" applyNumberFormat="1" applyFont="1" applyFill="1" applyBorder="1" applyAlignment="1">
      <alignment vertical="center"/>
    </xf>
    <xf numFmtId="2" fontId="7" fillId="3" borderId="20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0" xfId="0" applyNumberFormat="1" applyFont="1" applyFill="1" applyBorder="1" applyAlignment="1">
      <alignment vertical="center"/>
    </xf>
    <xf numFmtId="2" fontId="7" fillId="3" borderId="26" xfId="0" applyNumberFormat="1" applyFont="1" applyFill="1" applyBorder="1" applyAlignment="1">
      <alignment vertical="center"/>
    </xf>
    <xf numFmtId="2" fontId="7" fillId="3" borderId="40" xfId="0" applyNumberFormat="1" applyFont="1" applyFill="1" applyBorder="1" applyAlignment="1">
      <alignment vertical="center"/>
    </xf>
    <xf numFmtId="2" fontId="7" fillId="3" borderId="16" xfId="0" applyNumberFormat="1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" fontId="7" fillId="3" borderId="21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10" fontId="52" fillId="36" borderId="64" xfId="0" applyNumberFormat="1" applyFont="1" applyFill="1" applyBorder="1" applyAlignment="1" applyProtection="1">
      <alignment horizontal="center" vertical="center" wrapText="1"/>
      <protection locked="0"/>
    </xf>
    <xf numFmtId="10" fontId="52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right" vertical="center"/>
    </xf>
    <xf numFmtId="2" fontId="0" fillId="0" borderId="35" xfId="0" applyNumberFormat="1" applyBorder="1" applyAlignment="1">
      <alignment horizontal="right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42" xfId="0" applyNumberFormat="1" applyFont="1" applyFill="1" applyBorder="1" applyAlignment="1">
      <alignment horizontal="right" vertical="center"/>
    </xf>
    <xf numFmtId="2" fontId="4" fillId="33" borderId="43" xfId="0" applyNumberFormat="1" applyFont="1" applyFill="1" applyBorder="1" applyAlignment="1">
      <alignment horizontal="center" vertical="center"/>
    </xf>
    <xf numFmtId="2" fontId="4" fillId="33" borderId="44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49" xfId="0" applyNumberFormat="1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vertical="center"/>
    </xf>
    <xf numFmtId="2" fontId="7" fillId="3" borderId="43" xfId="0" applyNumberFormat="1" applyFont="1" applyFill="1" applyBorder="1" applyAlignment="1">
      <alignment vertical="center"/>
    </xf>
    <xf numFmtId="2" fontId="7" fillId="3" borderId="29" xfId="0" applyNumberFormat="1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center" wrapText="1"/>
    </xf>
    <xf numFmtId="2" fontId="4" fillId="33" borderId="70" xfId="0" applyNumberFormat="1" applyFont="1" applyFill="1" applyBorder="1" applyAlignment="1">
      <alignment horizontal="center" vertical="center"/>
    </xf>
    <xf numFmtId="2" fontId="4" fillId="33" borderId="71" xfId="0" applyNumberFormat="1" applyFont="1" applyFill="1" applyBorder="1" applyAlignment="1">
      <alignment horizontal="center" vertical="center"/>
    </xf>
    <xf numFmtId="2" fontId="4" fillId="33" borderId="72" xfId="0" applyNumberFormat="1" applyFont="1" applyFill="1" applyBorder="1" applyAlignment="1">
      <alignment horizontal="center" vertical="center"/>
    </xf>
    <xf numFmtId="2" fontId="7" fillId="33" borderId="73" xfId="0" applyNumberFormat="1" applyFont="1" applyFill="1" applyBorder="1" applyAlignment="1">
      <alignment horizontal="center" vertical="center"/>
    </xf>
    <xf numFmtId="2" fontId="7" fillId="33" borderId="44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60"/>
  <sheetViews>
    <sheetView zoomScale="78" zoomScaleNormal="7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2" sqref="M2:R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8.71093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574218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37" max="37" width="10.7109375" style="0" customWidth="1"/>
    <col min="38" max="38" width="10.851562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64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300" t="s">
        <v>118</v>
      </c>
      <c r="AH2" s="30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170"/>
      <c r="AS2" s="295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4"/>
      <c r="BV2" s="262" t="s">
        <v>122</v>
      </c>
      <c r="BW2" s="263"/>
      <c r="BX2" s="269"/>
      <c r="BY2" s="164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274" t="s">
        <v>51</v>
      </c>
      <c r="CL2" s="275"/>
      <c r="CM2" s="275"/>
      <c r="CN2" s="276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172"/>
      <c r="AS3" s="297"/>
      <c r="AT3" s="298"/>
      <c r="AU3" s="280" t="s">
        <v>46</v>
      </c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2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67"/>
      <c r="BV3" s="265"/>
      <c r="BW3" s="266"/>
      <c r="BX3" s="270"/>
      <c r="BY3" s="16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77"/>
      <c r="CL3" s="278"/>
      <c r="CM3" s="278"/>
      <c r="CN3" s="279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9.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174"/>
      <c r="AS4" s="297"/>
      <c r="AT4" s="298"/>
      <c r="AU4" s="286" t="s">
        <v>35</v>
      </c>
      <c r="AV4" s="287"/>
      <c r="AW4" s="277"/>
      <c r="AX4" s="288" t="s">
        <v>36</v>
      </c>
      <c r="AY4" s="290" t="s">
        <v>37</v>
      </c>
      <c r="AZ4" s="291"/>
      <c r="BA4" s="262" t="s">
        <v>38</v>
      </c>
      <c r="BB4" s="269"/>
      <c r="BC4" s="169" t="s">
        <v>39</v>
      </c>
      <c r="BD4" s="299"/>
      <c r="BE4" s="288" t="s">
        <v>40</v>
      </c>
      <c r="BF4" s="168" t="s">
        <v>41</v>
      </c>
      <c r="BG4" s="262" t="s">
        <v>42</v>
      </c>
      <c r="BH4" s="263"/>
      <c r="BI4" s="269"/>
      <c r="BJ4" s="292" t="s">
        <v>43</v>
      </c>
      <c r="BK4" s="262" t="s">
        <v>44</v>
      </c>
      <c r="BL4" s="263"/>
      <c r="BM4" s="263"/>
      <c r="BN4" s="263"/>
      <c r="BO4" s="263"/>
      <c r="BP4" s="263"/>
      <c r="BQ4" s="294"/>
      <c r="BR4" s="268"/>
      <c r="BS4" s="266"/>
      <c r="BT4" s="266"/>
      <c r="BU4" s="267"/>
      <c r="BV4" s="265"/>
      <c r="BW4" s="266"/>
      <c r="BX4" s="270"/>
      <c r="BY4" s="168"/>
      <c r="BZ4" s="169"/>
      <c r="CA4" s="257" t="s">
        <v>32</v>
      </c>
      <c r="CB4" s="261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255" t="s">
        <v>47</v>
      </c>
      <c r="CL4" s="256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90.75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4" t="s">
        <v>9</v>
      </c>
      <c r="AS5" s="5" t="s">
        <v>8</v>
      </c>
      <c r="AT5" s="6" t="s">
        <v>9</v>
      </c>
      <c r="AU5" s="105" t="s">
        <v>34</v>
      </c>
      <c r="AV5" s="12" t="s">
        <v>5</v>
      </c>
      <c r="AW5" s="114" t="s">
        <v>11</v>
      </c>
      <c r="AX5" s="289"/>
      <c r="AY5" s="80" t="s">
        <v>12</v>
      </c>
      <c r="AZ5" s="114" t="s">
        <v>13</v>
      </c>
      <c r="BA5" s="5" t="s">
        <v>14</v>
      </c>
      <c r="BB5" s="6" t="s">
        <v>15</v>
      </c>
      <c r="BC5" s="105" t="s">
        <v>16</v>
      </c>
      <c r="BD5" s="4" t="s">
        <v>17</v>
      </c>
      <c r="BE5" s="289"/>
      <c r="BF5" s="293"/>
      <c r="BG5" s="5" t="s">
        <v>18</v>
      </c>
      <c r="BH5" s="1" t="s">
        <v>28</v>
      </c>
      <c r="BI5" s="6" t="s">
        <v>19</v>
      </c>
      <c r="BJ5" s="293"/>
      <c r="BK5" s="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6" t="s">
        <v>25</v>
      </c>
      <c r="BR5" s="105" t="s">
        <v>125</v>
      </c>
      <c r="BS5" s="1" t="s">
        <v>27</v>
      </c>
      <c r="BT5" s="1" t="s">
        <v>53</v>
      </c>
      <c r="BU5" s="4" t="s">
        <v>33</v>
      </c>
      <c r="BV5" s="5" t="s">
        <v>94</v>
      </c>
      <c r="BW5" s="1" t="s">
        <v>95</v>
      </c>
      <c r="BX5" s="6" t="s">
        <v>124</v>
      </c>
      <c r="BY5" s="10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  <c r="AN6" s="1">
        <v>40</v>
      </c>
      <c r="AO6" s="1">
        <v>41</v>
      </c>
      <c r="AP6" s="1">
        <v>42</v>
      </c>
      <c r="AQ6" s="1">
        <v>43</v>
      </c>
      <c r="AR6" s="4">
        <v>44</v>
      </c>
      <c r="AS6" s="5">
        <v>45</v>
      </c>
      <c r="AT6" s="6">
        <v>46</v>
      </c>
      <c r="AU6" s="105">
        <v>47</v>
      </c>
      <c r="AV6" s="1">
        <v>48</v>
      </c>
      <c r="AW6" s="4">
        <v>49</v>
      </c>
      <c r="AX6" s="81">
        <v>50</v>
      </c>
      <c r="AY6" s="105">
        <v>51</v>
      </c>
      <c r="AZ6" s="4">
        <v>52</v>
      </c>
      <c r="BA6" s="5">
        <v>53</v>
      </c>
      <c r="BB6" s="6">
        <v>54</v>
      </c>
      <c r="BC6" s="105">
        <v>55</v>
      </c>
      <c r="BD6" s="4">
        <v>56</v>
      </c>
      <c r="BE6" s="81">
        <v>57</v>
      </c>
      <c r="BF6" s="139">
        <v>58</v>
      </c>
      <c r="BG6" s="5">
        <v>59</v>
      </c>
      <c r="BH6" s="1">
        <v>60</v>
      </c>
      <c r="BI6" s="6">
        <v>61</v>
      </c>
      <c r="BJ6" s="139">
        <v>62</v>
      </c>
      <c r="BK6" s="5">
        <v>63</v>
      </c>
      <c r="BL6" s="1">
        <v>64</v>
      </c>
      <c r="BM6" s="1">
        <v>65</v>
      </c>
      <c r="BN6" s="1">
        <v>66</v>
      </c>
      <c r="BO6" s="1">
        <v>67</v>
      </c>
      <c r="BP6" s="1">
        <v>68</v>
      </c>
      <c r="BQ6" s="6">
        <v>69</v>
      </c>
      <c r="BR6" s="105">
        <v>70</v>
      </c>
      <c r="BS6" s="1">
        <v>71</v>
      </c>
      <c r="BT6" s="1">
        <v>72</v>
      </c>
      <c r="BU6" s="4">
        <v>73</v>
      </c>
      <c r="BV6" s="5">
        <v>74</v>
      </c>
      <c r="BW6" s="1">
        <v>75</v>
      </c>
      <c r="BX6" s="6">
        <v>76</v>
      </c>
      <c r="BY6" s="105">
        <v>77</v>
      </c>
      <c r="BZ6" s="1">
        <v>78</v>
      </c>
      <c r="CA6" s="1">
        <v>79</v>
      </c>
      <c r="CB6" s="1">
        <v>80</v>
      </c>
      <c r="CC6" s="1">
        <v>81</v>
      </c>
      <c r="CD6" s="1">
        <v>82</v>
      </c>
      <c r="CE6" s="1">
        <v>83</v>
      </c>
      <c r="CF6" s="1">
        <v>84</v>
      </c>
      <c r="CG6" s="1">
        <v>85</v>
      </c>
      <c r="CH6" s="1">
        <v>86</v>
      </c>
      <c r="CI6" s="1">
        <v>87</v>
      </c>
      <c r="CJ6" s="1">
        <v>88</v>
      </c>
      <c r="CK6" s="1">
        <v>89</v>
      </c>
      <c r="CL6" s="1">
        <v>90</v>
      </c>
      <c r="CM6" s="1">
        <v>91</v>
      </c>
      <c r="CN6" s="6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114"/>
      <c r="AS7" s="242">
        <f>SUM(AU7:BU7)</f>
        <v>0</v>
      </c>
      <c r="AT7" s="244"/>
      <c r="AU7" s="259"/>
      <c r="AV7" s="240"/>
      <c r="AW7" s="241"/>
      <c r="AX7" s="82"/>
      <c r="AY7" s="259"/>
      <c r="AZ7" s="241"/>
      <c r="BA7" s="242"/>
      <c r="BB7" s="260"/>
      <c r="BC7" s="259"/>
      <c r="BD7" s="241"/>
      <c r="BE7" s="82"/>
      <c r="BF7" s="118"/>
      <c r="BG7" s="242"/>
      <c r="BH7" s="240"/>
      <c r="BI7" s="260"/>
      <c r="BJ7" s="118"/>
      <c r="BK7" s="242"/>
      <c r="BL7" s="240"/>
      <c r="BM7" s="240"/>
      <c r="BN7" s="240"/>
      <c r="BO7" s="240"/>
      <c r="BP7" s="240"/>
      <c r="BQ7" s="260"/>
      <c r="BR7" s="239"/>
      <c r="BS7" s="240"/>
      <c r="BT7" s="240"/>
      <c r="BU7" s="241"/>
      <c r="BV7" s="242"/>
      <c r="BW7" s="243"/>
      <c r="BX7" s="244"/>
      <c r="BY7" s="80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65</v>
      </c>
      <c r="D8" s="130">
        <f>E8+G8+I8+K8+M8+O8+Q8+S8+U8+W8+Y8+AA8+AC8+AE8+AG8+AI8+AK8+AM8+AO8+AQ8+AS8</f>
        <v>0</v>
      </c>
      <c r="E8" s="25"/>
      <c r="F8" s="26"/>
      <c r="G8" s="26"/>
      <c r="H8" s="25"/>
      <c r="I8" s="25"/>
      <c r="J8" s="26"/>
      <c r="K8" s="25"/>
      <c r="L8" s="26"/>
      <c r="M8" s="25"/>
      <c r="N8" s="26"/>
      <c r="O8" s="26"/>
      <c r="P8" s="26"/>
      <c r="Q8" s="26"/>
      <c r="R8" s="26"/>
      <c r="S8" s="26"/>
      <c r="T8" s="26"/>
      <c r="U8" s="26"/>
      <c r="V8" s="25"/>
      <c r="W8" s="26"/>
      <c r="X8" s="25"/>
      <c r="Y8" s="26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5"/>
      <c r="AP8" s="25"/>
      <c r="AQ8" s="25"/>
      <c r="AR8" s="27"/>
      <c r="AS8" s="71"/>
      <c r="AT8" s="75"/>
      <c r="AU8" s="110"/>
      <c r="AV8" s="60"/>
      <c r="AW8" s="115"/>
      <c r="AX8" s="83"/>
      <c r="AY8" s="61"/>
      <c r="AZ8" s="115"/>
      <c r="BA8" s="77"/>
      <c r="BB8" s="85"/>
      <c r="BC8" s="110"/>
      <c r="BD8" s="115"/>
      <c r="BE8" s="83"/>
      <c r="BF8" s="119"/>
      <c r="BG8" s="71"/>
      <c r="BH8" s="60"/>
      <c r="BI8" s="85"/>
      <c r="BJ8" s="124"/>
      <c r="BK8" s="77"/>
      <c r="BL8" s="60"/>
      <c r="BM8" s="60"/>
      <c r="BN8" s="66"/>
      <c r="BO8" s="60"/>
      <c r="BP8" s="66"/>
      <c r="BQ8" s="85"/>
      <c r="BR8" s="110"/>
      <c r="BS8" s="66"/>
      <c r="BT8" s="60"/>
      <c r="BU8" s="115"/>
      <c r="BV8" s="71"/>
      <c r="BW8" s="60"/>
      <c r="BX8" s="75"/>
      <c r="BY8" s="61"/>
      <c r="BZ8" s="67">
        <f>CB8+CD8+CF8+CH8+CJ8</f>
        <v>0</v>
      </c>
      <c r="CA8" s="66"/>
      <c r="CB8" s="66"/>
      <c r="CC8" s="66"/>
      <c r="CD8" s="60"/>
      <c r="CE8" s="60"/>
      <c r="CF8" s="60"/>
      <c r="CG8" s="60"/>
      <c r="CH8" s="60"/>
      <c r="CI8" s="66"/>
      <c r="CJ8" s="66"/>
      <c r="CK8" s="66"/>
      <c r="CL8" s="66"/>
      <c r="CM8" s="68"/>
      <c r="CN8" s="72">
        <f>CB8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0"/>
      <c r="AS9" s="104">
        <f aca="true" t="shared" si="1" ref="AS9:AS33">SUM(AU9:BX9)</f>
        <v>0</v>
      </c>
      <c r="AT9" s="31"/>
      <c r="AU9" s="111"/>
      <c r="AV9" s="29"/>
      <c r="AW9" s="34"/>
      <c r="AX9" s="35"/>
      <c r="AY9" s="111"/>
      <c r="AZ9" s="34"/>
      <c r="BA9" s="32"/>
      <c r="BB9" s="33"/>
      <c r="BC9" s="111"/>
      <c r="BD9" s="34"/>
      <c r="BE9" s="35"/>
      <c r="BF9" s="120"/>
      <c r="BG9" s="32"/>
      <c r="BH9" s="29"/>
      <c r="BI9" s="33"/>
      <c r="BJ9" s="120"/>
      <c r="BK9" s="32"/>
      <c r="BL9" s="29"/>
      <c r="BM9" s="29"/>
      <c r="BN9" s="29"/>
      <c r="BO9" s="29"/>
      <c r="BP9" s="29"/>
      <c r="BQ9" s="33"/>
      <c r="BR9" s="111"/>
      <c r="BS9" s="28"/>
      <c r="BT9" s="28"/>
      <c r="BU9" s="30"/>
      <c r="BV9" s="40"/>
      <c r="BW9" s="28"/>
      <c r="BX9" s="31"/>
      <c r="BY9" s="46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0"/>
      <c r="AS10" s="104">
        <f t="shared" si="1"/>
        <v>0</v>
      </c>
      <c r="AT10" s="31"/>
      <c r="AU10" s="111"/>
      <c r="AV10" s="29"/>
      <c r="AW10" s="34"/>
      <c r="AX10" s="35"/>
      <c r="AY10" s="111"/>
      <c r="AZ10" s="34"/>
      <c r="BA10" s="32"/>
      <c r="BB10" s="33"/>
      <c r="BC10" s="111"/>
      <c r="BD10" s="34"/>
      <c r="BE10" s="35"/>
      <c r="BF10" s="120"/>
      <c r="BG10" s="32"/>
      <c r="BH10" s="29"/>
      <c r="BI10" s="33"/>
      <c r="BJ10" s="120"/>
      <c r="BK10" s="32"/>
      <c r="BL10" s="29"/>
      <c r="BM10" s="29"/>
      <c r="BN10" s="29"/>
      <c r="BO10" s="29"/>
      <c r="BP10" s="29"/>
      <c r="BQ10" s="33"/>
      <c r="BR10" s="111"/>
      <c r="BS10" s="28"/>
      <c r="BT10" s="28"/>
      <c r="BU10" s="30"/>
      <c r="BV10" s="40"/>
      <c r="BW10" s="28"/>
      <c r="BX10" s="31"/>
      <c r="BY10" s="46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41"/>
      <c r="AS11" s="104">
        <f t="shared" si="1"/>
        <v>0</v>
      </c>
      <c r="AT11" s="31"/>
      <c r="AU11" s="111"/>
      <c r="AV11" s="29"/>
      <c r="AW11" s="34"/>
      <c r="AX11" s="35"/>
      <c r="AY11" s="111"/>
      <c r="AZ11" s="34"/>
      <c r="BA11" s="32"/>
      <c r="BB11" s="33"/>
      <c r="BC11" s="111"/>
      <c r="BD11" s="34"/>
      <c r="BE11" s="35"/>
      <c r="BF11" s="120"/>
      <c r="BG11" s="32"/>
      <c r="BH11" s="29"/>
      <c r="BI11" s="33"/>
      <c r="BJ11" s="120"/>
      <c r="BK11" s="32"/>
      <c r="BL11" s="29"/>
      <c r="BM11" s="29"/>
      <c r="BN11" s="29"/>
      <c r="BO11" s="29"/>
      <c r="BP11" s="29"/>
      <c r="BQ11" s="33"/>
      <c r="BR11" s="111"/>
      <c r="BS11" s="28"/>
      <c r="BT11" s="28"/>
      <c r="BU11" s="30"/>
      <c r="BV11" s="40"/>
      <c r="BW11" s="28"/>
      <c r="BX11" s="31"/>
      <c r="BY11" s="46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41"/>
      <c r="AS12" s="104">
        <f t="shared" si="1"/>
        <v>0</v>
      </c>
      <c r="AT12" s="31"/>
      <c r="AU12" s="111"/>
      <c r="AV12" s="29"/>
      <c r="AW12" s="34"/>
      <c r="AX12" s="35"/>
      <c r="AY12" s="111"/>
      <c r="AZ12" s="34"/>
      <c r="BA12" s="32"/>
      <c r="BB12" s="33"/>
      <c r="BC12" s="111"/>
      <c r="BD12" s="34"/>
      <c r="BE12" s="35"/>
      <c r="BF12" s="120"/>
      <c r="BG12" s="32"/>
      <c r="BH12" s="29"/>
      <c r="BI12" s="33"/>
      <c r="BJ12" s="120"/>
      <c r="BK12" s="32"/>
      <c r="BL12" s="29"/>
      <c r="BM12" s="29"/>
      <c r="BN12" s="29"/>
      <c r="BO12" s="29"/>
      <c r="BP12" s="29"/>
      <c r="BQ12" s="33"/>
      <c r="BR12" s="111"/>
      <c r="BS12" s="28"/>
      <c r="BT12" s="28"/>
      <c r="BU12" s="30"/>
      <c r="BV12" s="40"/>
      <c r="BW12" s="28"/>
      <c r="BX12" s="31"/>
      <c r="BY12" s="46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0"/>
      <c r="AS13" s="104">
        <f t="shared" si="1"/>
        <v>0</v>
      </c>
      <c r="AT13" s="31"/>
      <c r="AU13" s="111"/>
      <c r="AV13" s="29"/>
      <c r="AW13" s="34"/>
      <c r="AX13" s="35"/>
      <c r="AY13" s="111"/>
      <c r="AZ13" s="34"/>
      <c r="BA13" s="32"/>
      <c r="BB13" s="33"/>
      <c r="BC13" s="111"/>
      <c r="BD13" s="34"/>
      <c r="BE13" s="35"/>
      <c r="BF13" s="120"/>
      <c r="BG13" s="32"/>
      <c r="BH13" s="29"/>
      <c r="BI13" s="33"/>
      <c r="BJ13" s="120"/>
      <c r="BK13" s="32"/>
      <c r="BL13" s="29"/>
      <c r="BM13" s="29"/>
      <c r="BN13" s="29"/>
      <c r="BO13" s="29"/>
      <c r="BP13" s="29"/>
      <c r="BQ13" s="33"/>
      <c r="BR13" s="111"/>
      <c r="BS13" s="28"/>
      <c r="BT13" s="28"/>
      <c r="BU13" s="30"/>
      <c r="BV13" s="40"/>
      <c r="BW13" s="28"/>
      <c r="BX13" s="31"/>
      <c r="BY13" s="46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41"/>
      <c r="AS14" s="104">
        <f t="shared" si="1"/>
        <v>0</v>
      </c>
      <c r="AT14" s="31"/>
      <c r="AU14" s="111"/>
      <c r="AV14" s="29"/>
      <c r="AW14" s="34"/>
      <c r="AX14" s="35"/>
      <c r="AY14" s="111"/>
      <c r="AZ14" s="34"/>
      <c r="BA14" s="32"/>
      <c r="BB14" s="33"/>
      <c r="BC14" s="111"/>
      <c r="BD14" s="34"/>
      <c r="BE14" s="35"/>
      <c r="BF14" s="120"/>
      <c r="BG14" s="32"/>
      <c r="BH14" s="29"/>
      <c r="BI14" s="33"/>
      <c r="BJ14" s="120"/>
      <c r="BK14" s="32"/>
      <c r="BL14" s="29"/>
      <c r="BM14" s="29"/>
      <c r="BN14" s="29"/>
      <c r="BO14" s="29"/>
      <c r="BP14" s="29"/>
      <c r="BQ14" s="33"/>
      <c r="BR14" s="111"/>
      <c r="BS14" s="38"/>
      <c r="BT14" s="38"/>
      <c r="BU14" s="41"/>
      <c r="BV14" s="63"/>
      <c r="BW14" s="38"/>
      <c r="BX14" s="62"/>
      <c r="BY14" s="46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0"/>
      <c r="AS15" s="104">
        <f t="shared" si="1"/>
        <v>0</v>
      </c>
      <c r="AT15" s="31"/>
      <c r="AU15" s="111"/>
      <c r="AV15" s="29"/>
      <c r="AW15" s="34"/>
      <c r="AX15" s="35"/>
      <c r="AY15" s="111"/>
      <c r="AZ15" s="34"/>
      <c r="BA15" s="32"/>
      <c r="BB15" s="33"/>
      <c r="BC15" s="111"/>
      <c r="BD15" s="34"/>
      <c r="BE15" s="35"/>
      <c r="BF15" s="120"/>
      <c r="BG15" s="32"/>
      <c r="BH15" s="29"/>
      <c r="BI15" s="33"/>
      <c r="BJ15" s="120"/>
      <c r="BK15" s="32"/>
      <c r="BL15" s="29"/>
      <c r="BM15" s="29"/>
      <c r="BN15" s="29"/>
      <c r="BO15" s="29"/>
      <c r="BP15" s="29"/>
      <c r="BQ15" s="33"/>
      <c r="BR15" s="111"/>
      <c r="BS15" s="28"/>
      <c r="BT15" s="28"/>
      <c r="BU15" s="30"/>
      <c r="BV15" s="40"/>
      <c r="BW15" s="28"/>
      <c r="BX15" s="31"/>
      <c r="BY15" s="46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41"/>
      <c r="AS16" s="104">
        <f t="shared" si="1"/>
        <v>0</v>
      </c>
      <c r="AT16" s="31"/>
      <c r="AU16" s="111"/>
      <c r="AV16" s="29"/>
      <c r="AW16" s="34"/>
      <c r="AX16" s="35"/>
      <c r="AY16" s="111"/>
      <c r="AZ16" s="34"/>
      <c r="BA16" s="32"/>
      <c r="BB16" s="33"/>
      <c r="BC16" s="111"/>
      <c r="BD16" s="34"/>
      <c r="BE16" s="35"/>
      <c r="BF16" s="120"/>
      <c r="BG16" s="32"/>
      <c r="BH16" s="29"/>
      <c r="BI16" s="33"/>
      <c r="BJ16" s="120"/>
      <c r="BK16" s="32"/>
      <c r="BL16" s="29"/>
      <c r="BM16" s="29"/>
      <c r="BN16" s="29"/>
      <c r="BO16" s="29"/>
      <c r="BP16" s="29"/>
      <c r="BQ16" s="33"/>
      <c r="BR16" s="111"/>
      <c r="BS16" s="28"/>
      <c r="BT16" s="28"/>
      <c r="BU16" s="30"/>
      <c r="BV16" s="40"/>
      <c r="BW16" s="28"/>
      <c r="BX16" s="31"/>
      <c r="BY16" s="46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41"/>
      <c r="AS17" s="104">
        <f t="shared" si="1"/>
        <v>0</v>
      </c>
      <c r="AT17" s="31"/>
      <c r="AU17" s="111"/>
      <c r="AV17" s="29"/>
      <c r="AW17" s="34"/>
      <c r="AX17" s="35"/>
      <c r="AY17" s="111"/>
      <c r="AZ17" s="34"/>
      <c r="BA17" s="32"/>
      <c r="BB17" s="33"/>
      <c r="BC17" s="111"/>
      <c r="BD17" s="34"/>
      <c r="BE17" s="35"/>
      <c r="BF17" s="120"/>
      <c r="BG17" s="32"/>
      <c r="BH17" s="29"/>
      <c r="BI17" s="33"/>
      <c r="BJ17" s="120"/>
      <c r="BK17" s="32"/>
      <c r="BL17" s="29"/>
      <c r="BM17" s="29"/>
      <c r="BN17" s="29"/>
      <c r="BO17" s="29"/>
      <c r="BP17" s="29"/>
      <c r="BQ17" s="33"/>
      <c r="BR17" s="111"/>
      <c r="BS17" s="28"/>
      <c r="BT17" s="28"/>
      <c r="BU17" s="30"/>
      <c r="BV17" s="40"/>
      <c r="BW17" s="28"/>
      <c r="BX17" s="31"/>
      <c r="BY17" s="46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0"/>
      <c r="AS18" s="104">
        <f t="shared" si="1"/>
        <v>0</v>
      </c>
      <c r="AT18" s="31"/>
      <c r="AU18" s="111"/>
      <c r="AV18" s="29"/>
      <c r="AW18" s="34"/>
      <c r="AX18" s="35"/>
      <c r="AY18" s="111"/>
      <c r="AZ18" s="34"/>
      <c r="BA18" s="32"/>
      <c r="BB18" s="33"/>
      <c r="BC18" s="111"/>
      <c r="BD18" s="34"/>
      <c r="BE18" s="35"/>
      <c r="BF18" s="120"/>
      <c r="BG18" s="32"/>
      <c r="BH18" s="29"/>
      <c r="BI18" s="33"/>
      <c r="BJ18" s="120"/>
      <c r="BK18" s="32"/>
      <c r="BL18" s="29"/>
      <c r="BM18" s="29"/>
      <c r="BN18" s="29"/>
      <c r="BO18" s="29"/>
      <c r="BP18" s="29"/>
      <c r="BQ18" s="33"/>
      <c r="BR18" s="111"/>
      <c r="BS18" s="28"/>
      <c r="BT18" s="28"/>
      <c r="BU18" s="30"/>
      <c r="BV18" s="40"/>
      <c r="BW18" s="28"/>
      <c r="BX18" s="31"/>
      <c r="BY18" s="46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0"/>
      <c r="AS19" s="104">
        <f t="shared" si="1"/>
        <v>0</v>
      </c>
      <c r="AT19" s="31"/>
      <c r="AU19" s="111"/>
      <c r="AV19" s="29"/>
      <c r="AW19" s="34"/>
      <c r="AX19" s="35"/>
      <c r="AY19" s="111"/>
      <c r="AZ19" s="34"/>
      <c r="BA19" s="32"/>
      <c r="BB19" s="33"/>
      <c r="BC19" s="111"/>
      <c r="BD19" s="34"/>
      <c r="BE19" s="35"/>
      <c r="BF19" s="120"/>
      <c r="BG19" s="32"/>
      <c r="BH19" s="29"/>
      <c r="BI19" s="33"/>
      <c r="BJ19" s="120"/>
      <c r="BK19" s="32"/>
      <c r="BL19" s="29"/>
      <c r="BM19" s="29"/>
      <c r="BN19" s="29"/>
      <c r="BO19" s="29"/>
      <c r="BP19" s="29"/>
      <c r="BQ19" s="33"/>
      <c r="BR19" s="111"/>
      <c r="BS19" s="28"/>
      <c r="BT19" s="28"/>
      <c r="BU19" s="30"/>
      <c r="BV19" s="40"/>
      <c r="BW19" s="28"/>
      <c r="BX19" s="31"/>
      <c r="BY19" s="46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0"/>
      <c r="AS20" s="104">
        <f t="shared" si="1"/>
        <v>0</v>
      </c>
      <c r="AT20" s="31"/>
      <c r="AU20" s="111"/>
      <c r="AV20" s="29"/>
      <c r="AW20" s="34"/>
      <c r="AX20" s="35"/>
      <c r="AY20" s="111"/>
      <c r="AZ20" s="34"/>
      <c r="BA20" s="32"/>
      <c r="BB20" s="33"/>
      <c r="BC20" s="111"/>
      <c r="BD20" s="34"/>
      <c r="BE20" s="35"/>
      <c r="BF20" s="120"/>
      <c r="BG20" s="32"/>
      <c r="BH20" s="29"/>
      <c r="BI20" s="33"/>
      <c r="BJ20" s="120"/>
      <c r="BK20" s="32"/>
      <c r="BL20" s="29"/>
      <c r="BM20" s="29"/>
      <c r="BN20" s="29"/>
      <c r="BO20" s="29"/>
      <c r="BP20" s="29"/>
      <c r="BQ20" s="33"/>
      <c r="BR20" s="111"/>
      <c r="BS20" s="28"/>
      <c r="BT20" s="28"/>
      <c r="BU20" s="30"/>
      <c r="BV20" s="40"/>
      <c r="BW20" s="28"/>
      <c r="BX20" s="31"/>
      <c r="BY20" s="46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0"/>
      <c r="AS21" s="104">
        <f t="shared" si="1"/>
        <v>0</v>
      </c>
      <c r="AT21" s="31"/>
      <c r="AU21" s="111"/>
      <c r="AV21" s="29"/>
      <c r="AW21" s="34"/>
      <c r="AX21" s="35"/>
      <c r="AY21" s="111"/>
      <c r="AZ21" s="34"/>
      <c r="BA21" s="32"/>
      <c r="BB21" s="33"/>
      <c r="BC21" s="111"/>
      <c r="BD21" s="34"/>
      <c r="BE21" s="35"/>
      <c r="BF21" s="120"/>
      <c r="BG21" s="32"/>
      <c r="BH21" s="29"/>
      <c r="BI21" s="33"/>
      <c r="BJ21" s="120"/>
      <c r="BK21" s="32"/>
      <c r="BL21" s="29"/>
      <c r="BM21" s="29"/>
      <c r="BN21" s="29"/>
      <c r="BO21" s="29"/>
      <c r="BP21" s="29"/>
      <c r="BQ21" s="33"/>
      <c r="BR21" s="111"/>
      <c r="BS21" s="28"/>
      <c r="BT21" s="28"/>
      <c r="BU21" s="30"/>
      <c r="BV21" s="40"/>
      <c r="BW21" s="28"/>
      <c r="BX21" s="31"/>
      <c r="BY21" s="46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0"/>
      <c r="AS22" s="104">
        <f t="shared" si="1"/>
        <v>0</v>
      </c>
      <c r="AT22" s="31"/>
      <c r="AU22" s="111"/>
      <c r="AV22" s="29"/>
      <c r="AW22" s="34"/>
      <c r="AX22" s="35"/>
      <c r="AY22" s="111"/>
      <c r="AZ22" s="34"/>
      <c r="BA22" s="32"/>
      <c r="BB22" s="33"/>
      <c r="BC22" s="111"/>
      <c r="BD22" s="34"/>
      <c r="BE22" s="35"/>
      <c r="BF22" s="120"/>
      <c r="BG22" s="32"/>
      <c r="BH22" s="29"/>
      <c r="BI22" s="33"/>
      <c r="BJ22" s="120"/>
      <c r="BK22" s="32"/>
      <c r="BL22" s="29"/>
      <c r="BM22" s="29"/>
      <c r="BN22" s="29"/>
      <c r="BO22" s="29"/>
      <c r="BP22" s="29"/>
      <c r="BQ22" s="33"/>
      <c r="BR22" s="111"/>
      <c r="BS22" s="28"/>
      <c r="BT22" s="28"/>
      <c r="BU22" s="30"/>
      <c r="BV22" s="40"/>
      <c r="BW22" s="28"/>
      <c r="BX22" s="31"/>
      <c r="BY22" s="46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0"/>
      <c r="AS23" s="104">
        <f t="shared" si="1"/>
        <v>0</v>
      </c>
      <c r="AT23" s="31"/>
      <c r="AU23" s="111"/>
      <c r="AV23" s="29"/>
      <c r="AW23" s="34"/>
      <c r="AX23" s="35"/>
      <c r="AY23" s="111"/>
      <c r="AZ23" s="34"/>
      <c r="BA23" s="32"/>
      <c r="BB23" s="33"/>
      <c r="BC23" s="111"/>
      <c r="BD23" s="34"/>
      <c r="BE23" s="35"/>
      <c r="BF23" s="120"/>
      <c r="BG23" s="32"/>
      <c r="BH23" s="29"/>
      <c r="BI23" s="33"/>
      <c r="BJ23" s="120"/>
      <c r="BK23" s="32"/>
      <c r="BL23" s="29"/>
      <c r="BM23" s="29"/>
      <c r="BN23" s="29"/>
      <c r="BO23" s="29"/>
      <c r="BP23" s="29"/>
      <c r="BQ23" s="33"/>
      <c r="BR23" s="111"/>
      <c r="BS23" s="28"/>
      <c r="BT23" s="28"/>
      <c r="BU23" s="30"/>
      <c r="BV23" s="40"/>
      <c r="BW23" s="28"/>
      <c r="BX23" s="31"/>
      <c r="BY23" s="46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0"/>
      <c r="AS24" s="104">
        <f t="shared" si="1"/>
        <v>0</v>
      </c>
      <c r="AT24" s="31"/>
      <c r="AU24" s="111"/>
      <c r="AV24" s="29"/>
      <c r="AW24" s="34"/>
      <c r="AX24" s="35"/>
      <c r="AY24" s="111"/>
      <c r="AZ24" s="34"/>
      <c r="BA24" s="32"/>
      <c r="BB24" s="33"/>
      <c r="BC24" s="111"/>
      <c r="BD24" s="34"/>
      <c r="BE24" s="35"/>
      <c r="BF24" s="120"/>
      <c r="BG24" s="32"/>
      <c r="BH24" s="29"/>
      <c r="BI24" s="33"/>
      <c r="BJ24" s="120"/>
      <c r="BK24" s="32"/>
      <c r="BL24" s="29"/>
      <c r="BM24" s="29"/>
      <c r="BN24" s="29"/>
      <c r="BO24" s="29"/>
      <c r="BP24" s="29"/>
      <c r="BQ24" s="33"/>
      <c r="BR24" s="111"/>
      <c r="BS24" s="28"/>
      <c r="BT24" s="28"/>
      <c r="BU24" s="30"/>
      <c r="BV24" s="40"/>
      <c r="BW24" s="28"/>
      <c r="BX24" s="31"/>
      <c r="BY24" s="46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0"/>
      <c r="AS25" s="104">
        <f t="shared" si="1"/>
        <v>0</v>
      </c>
      <c r="AT25" s="31"/>
      <c r="AU25" s="111"/>
      <c r="AV25" s="29"/>
      <c r="AW25" s="34"/>
      <c r="AX25" s="35"/>
      <c r="AY25" s="111"/>
      <c r="AZ25" s="34"/>
      <c r="BA25" s="32"/>
      <c r="BB25" s="33"/>
      <c r="BC25" s="111"/>
      <c r="BD25" s="34"/>
      <c r="BE25" s="35"/>
      <c r="BF25" s="120"/>
      <c r="BG25" s="32"/>
      <c r="BH25" s="29"/>
      <c r="BI25" s="33"/>
      <c r="BJ25" s="120"/>
      <c r="BK25" s="32"/>
      <c r="BL25" s="29"/>
      <c r="BM25" s="29"/>
      <c r="BN25" s="29"/>
      <c r="BO25" s="29"/>
      <c r="BP25" s="29"/>
      <c r="BQ25" s="33"/>
      <c r="BR25" s="111"/>
      <c r="BS25" s="28"/>
      <c r="BT25" s="28"/>
      <c r="BU25" s="30"/>
      <c r="BV25" s="40"/>
      <c r="BW25" s="28"/>
      <c r="BX25" s="31"/>
      <c r="BY25" s="46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0"/>
      <c r="AS26" s="104">
        <f t="shared" si="1"/>
        <v>0</v>
      </c>
      <c r="AT26" s="31"/>
      <c r="AU26" s="111"/>
      <c r="AV26" s="29"/>
      <c r="AW26" s="34"/>
      <c r="AX26" s="35"/>
      <c r="AY26" s="111"/>
      <c r="AZ26" s="34"/>
      <c r="BA26" s="32"/>
      <c r="BB26" s="33"/>
      <c r="BC26" s="111"/>
      <c r="BD26" s="34"/>
      <c r="BE26" s="35"/>
      <c r="BF26" s="120"/>
      <c r="BG26" s="32"/>
      <c r="BH26" s="29"/>
      <c r="BI26" s="33"/>
      <c r="BJ26" s="120"/>
      <c r="BK26" s="32"/>
      <c r="BL26" s="29"/>
      <c r="BM26" s="29"/>
      <c r="BN26" s="29"/>
      <c r="BO26" s="29"/>
      <c r="BP26" s="29"/>
      <c r="BQ26" s="33"/>
      <c r="BR26" s="111"/>
      <c r="BS26" s="28"/>
      <c r="BT26" s="28"/>
      <c r="BU26" s="30"/>
      <c r="BV26" s="40"/>
      <c r="BW26" s="28"/>
      <c r="BX26" s="31"/>
      <c r="BY26" s="46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0"/>
      <c r="AS27" s="104">
        <f t="shared" si="1"/>
        <v>0</v>
      </c>
      <c r="AT27" s="31"/>
      <c r="AU27" s="111"/>
      <c r="AV27" s="29"/>
      <c r="AW27" s="34"/>
      <c r="AX27" s="35"/>
      <c r="AY27" s="111"/>
      <c r="AZ27" s="34"/>
      <c r="BA27" s="32"/>
      <c r="BB27" s="33"/>
      <c r="BC27" s="111"/>
      <c r="BD27" s="34"/>
      <c r="BE27" s="35"/>
      <c r="BF27" s="120"/>
      <c r="BG27" s="32"/>
      <c r="BH27" s="29"/>
      <c r="BI27" s="33"/>
      <c r="BJ27" s="120"/>
      <c r="BK27" s="32"/>
      <c r="BL27" s="29"/>
      <c r="BM27" s="29"/>
      <c r="BN27" s="29"/>
      <c r="BO27" s="29"/>
      <c r="BP27" s="29"/>
      <c r="BQ27" s="33"/>
      <c r="BR27" s="111"/>
      <c r="BS27" s="28"/>
      <c r="BT27" s="28"/>
      <c r="BU27" s="30"/>
      <c r="BV27" s="40"/>
      <c r="BW27" s="28"/>
      <c r="BX27" s="31"/>
      <c r="BY27" s="46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0"/>
      <c r="AS28" s="104">
        <f t="shared" si="1"/>
        <v>0</v>
      </c>
      <c r="AT28" s="31"/>
      <c r="AU28" s="112"/>
      <c r="AV28" s="43"/>
      <c r="AW28" s="116"/>
      <c r="AX28" s="45"/>
      <c r="AY28" s="112"/>
      <c r="AZ28" s="116"/>
      <c r="BA28" s="42"/>
      <c r="BB28" s="44"/>
      <c r="BC28" s="112"/>
      <c r="BD28" s="116"/>
      <c r="BE28" s="45"/>
      <c r="BF28" s="121"/>
      <c r="BG28" s="40"/>
      <c r="BH28" s="28"/>
      <c r="BI28" s="31"/>
      <c r="BJ28" s="122"/>
      <c r="BK28" s="40"/>
      <c r="BL28" s="28"/>
      <c r="BM28" s="28"/>
      <c r="BN28" s="28"/>
      <c r="BO28" s="28"/>
      <c r="BP28" s="38"/>
      <c r="BQ28" s="62"/>
      <c r="BR28" s="125"/>
      <c r="BS28" s="38"/>
      <c r="BT28" s="38"/>
      <c r="BU28" s="41"/>
      <c r="BV28" s="63"/>
      <c r="BW28" s="38"/>
      <c r="BX28" s="62"/>
      <c r="BY28" s="46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0"/>
      <c r="AS29" s="104">
        <f t="shared" si="1"/>
        <v>0</v>
      </c>
      <c r="AT29" s="31"/>
      <c r="AU29" s="112"/>
      <c r="AV29" s="43"/>
      <c r="AW29" s="116"/>
      <c r="AX29" s="45"/>
      <c r="AY29" s="112"/>
      <c r="AZ29" s="116"/>
      <c r="BA29" s="42"/>
      <c r="BB29" s="44"/>
      <c r="BC29" s="112"/>
      <c r="BD29" s="116"/>
      <c r="BE29" s="45"/>
      <c r="BF29" s="121"/>
      <c r="BG29" s="40"/>
      <c r="BH29" s="28"/>
      <c r="BI29" s="31"/>
      <c r="BJ29" s="120"/>
      <c r="BK29" s="40"/>
      <c r="BL29" s="28"/>
      <c r="BM29" s="28"/>
      <c r="BN29" s="28"/>
      <c r="BO29" s="28"/>
      <c r="BP29" s="28"/>
      <c r="BQ29" s="31"/>
      <c r="BR29" s="46"/>
      <c r="BS29" s="38"/>
      <c r="BT29" s="38"/>
      <c r="BU29" s="41"/>
      <c r="BV29" s="63"/>
      <c r="BW29" s="38"/>
      <c r="BX29" s="62"/>
      <c r="BY29" s="46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41"/>
      <c r="AS30" s="104">
        <f t="shared" si="1"/>
        <v>0</v>
      </c>
      <c r="AT30" s="31"/>
      <c r="AU30" s="112"/>
      <c r="AV30" s="43"/>
      <c r="AW30" s="116"/>
      <c r="AX30" s="45"/>
      <c r="AY30" s="112"/>
      <c r="AZ30" s="116"/>
      <c r="BA30" s="42"/>
      <c r="BB30" s="44"/>
      <c r="BC30" s="112"/>
      <c r="BD30" s="116"/>
      <c r="BE30" s="45"/>
      <c r="BF30" s="121"/>
      <c r="BG30" s="40"/>
      <c r="BH30" s="28"/>
      <c r="BI30" s="31"/>
      <c r="BJ30" s="122"/>
      <c r="BK30" s="40"/>
      <c r="BL30" s="28"/>
      <c r="BM30" s="28"/>
      <c r="BN30" s="28"/>
      <c r="BO30" s="28"/>
      <c r="BP30" s="28"/>
      <c r="BQ30" s="31"/>
      <c r="BR30" s="46"/>
      <c r="BS30" s="38"/>
      <c r="BT30" s="38"/>
      <c r="BU30" s="41"/>
      <c r="BV30" s="63"/>
      <c r="BW30" s="38"/>
      <c r="BX30" s="62"/>
      <c r="BY30" s="46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0"/>
      <c r="AS31" s="104">
        <f t="shared" si="1"/>
        <v>0</v>
      </c>
      <c r="AT31" s="31"/>
      <c r="AU31" s="46"/>
      <c r="AV31" s="28"/>
      <c r="AW31" s="30"/>
      <c r="AX31" s="47"/>
      <c r="AY31" s="46"/>
      <c r="AZ31" s="30"/>
      <c r="BA31" s="40"/>
      <c r="BB31" s="31"/>
      <c r="BC31" s="46"/>
      <c r="BD31" s="30"/>
      <c r="BE31" s="47"/>
      <c r="BF31" s="122"/>
      <c r="BG31" s="40"/>
      <c r="BH31" s="28"/>
      <c r="BI31" s="31"/>
      <c r="BJ31" s="122"/>
      <c r="BK31" s="40"/>
      <c r="BL31" s="28"/>
      <c r="BM31" s="28"/>
      <c r="BN31" s="28"/>
      <c r="BO31" s="28"/>
      <c r="BP31" s="28"/>
      <c r="BQ31" s="31"/>
      <c r="BR31" s="46"/>
      <c r="BS31" s="38"/>
      <c r="BT31" s="38"/>
      <c r="BU31" s="41"/>
      <c r="BV31" s="63"/>
      <c r="BW31" s="38"/>
      <c r="BX31" s="62"/>
      <c r="BY31" s="46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4"/>
      <c r="AS32" s="104">
        <f t="shared" si="1"/>
        <v>0</v>
      </c>
      <c r="AT32" s="31"/>
      <c r="AU32" s="46"/>
      <c r="AV32" s="28"/>
      <c r="AW32" s="30"/>
      <c r="AX32" s="47"/>
      <c r="AY32" s="46"/>
      <c r="AZ32" s="30"/>
      <c r="BA32" s="63"/>
      <c r="BB32" s="31"/>
      <c r="BC32" s="46"/>
      <c r="BD32" s="30"/>
      <c r="BE32" s="47"/>
      <c r="BF32" s="122"/>
      <c r="BG32" s="40"/>
      <c r="BH32" s="28"/>
      <c r="BI32" s="31"/>
      <c r="BJ32" s="122"/>
      <c r="BK32" s="40"/>
      <c r="BL32" s="28"/>
      <c r="BM32" s="28"/>
      <c r="BN32" s="28"/>
      <c r="BO32" s="28"/>
      <c r="BP32" s="28"/>
      <c r="BQ32" s="31"/>
      <c r="BR32" s="46"/>
      <c r="BS32" s="38"/>
      <c r="BT32" s="38"/>
      <c r="BU32" s="41"/>
      <c r="BV32" s="63"/>
      <c r="BW32" s="38"/>
      <c r="BX32" s="62"/>
      <c r="BY32" s="46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0"/>
      <c r="AS33" s="104">
        <f t="shared" si="1"/>
        <v>0</v>
      </c>
      <c r="AT33" s="31"/>
      <c r="AU33" s="46"/>
      <c r="AV33" s="28"/>
      <c r="AW33" s="30"/>
      <c r="AX33" s="47"/>
      <c r="AY33" s="46"/>
      <c r="AZ33" s="30"/>
      <c r="BA33" s="40"/>
      <c r="BB33" s="31"/>
      <c r="BC33" s="46"/>
      <c r="BD33" s="30"/>
      <c r="BE33" s="47"/>
      <c r="BF33" s="122"/>
      <c r="BG33" s="40"/>
      <c r="BH33" s="28"/>
      <c r="BI33" s="31"/>
      <c r="BJ33" s="122"/>
      <c r="BK33" s="40"/>
      <c r="BL33" s="28"/>
      <c r="BM33" s="28"/>
      <c r="BN33" s="28"/>
      <c r="BO33" s="28"/>
      <c r="BP33" s="28"/>
      <c r="BQ33" s="31"/>
      <c r="BR33" s="46"/>
      <c r="BS33" s="28"/>
      <c r="BT33" s="28"/>
      <c r="BU33" s="30"/>
      <c r="BV33" s="40"/>
      <c r="BW33" s="89"/>
      <c r="BX33" s="31"/>
      <c r="BY33" s="46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66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237">
        <f t="shared" si="7"/>
        <v>0</v>
      </c>
      <c r="AS34" s="234">
        <f t="shared" si="7"/>
        <v>0</v>
      </c>
      <c r="AT34" s="227">
        <f>AU35+AX34+AY35+BA35+BC35+BE34+BF34+BG35+BJ34+BK35+BR35+BV35</f>
        <v>0</v>
      </c>
      <c r="AU34" s="106">
        <f aca="true" t="shared" si="9" ref="AU34:BX34">SUM(AU9:AU33)</f>
        <v>0</v>
      </c>
      <c r="AV34" s="50">
        <f t="shared" si="9"/>
        <v>0</v>
      </c>
      <c r="AW34" s="52">
        <f t="shared" si="9"/>
        <v>0</v>
      </c>
      <c r="AX34" s="218">
        <f t="shared" si="9"/>
        <v>0</v>
      </c>
      <c r="AY34" s="106">
        <f t="shared" si="9"/>
        <v>0</v>
      </c>
      <c r="AZ34" s="52">
        <f t="shared" si="9"/>
        <v>0</v>
      </c>
      <c r="BA34" s="49">
        <f t="shared" si="9"/>
        <v>0</v>
      </c>
      <c r="BB34" s="51">
        <f t="shared" si="9"/>
        <v>0</v>
      </c>
      <c r="BC34" s="106">
        <f t="shared" si="9"/>
        <v>0</v>
      </c>
      <c r="BD34" s="52">
        <f t="shared" si="9"/>
        <v>0</v>
      </c>
      <c r="BE34" s="218">
        <f t="shared" si="9"/>
        <v>0</v>
      </c>
      <c r="BF34" s="236">
        <f t="shared" si="9"/>
        <v>0</v>
      </c>
      <c r="BG34" s="49">
        <f t="shared" si="9"/>
        <v>0</v>
      </c>
      <c r="BH34" s="50">
        <f t="shared" si="9"/>
        <v>0</v>
      </c>
      <c r="BI34" s="51">
        <f t="shared" si="9"/>
        <v>0</v>
      </c>
      <c r="BJ34" s="236">
        <f t="shared" si="9"/>
        <v>0</v>
      </c>
      <c r="BK34" s="49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1">
        <f t="shared" si="9"/>
        <v>0</v>
      </c>
      <c r="BR34" s="106">
        <f t="shared" si="9"/>
        <v>0</v>
      </c>
      <c r="BS34" s="50">
        <f t="shared" si="9"/>
        <v>0</v>
      </c>
      <c r="BT34" s="50">
        <f t="shared" si="9"/>
        <v>0</v>
      </c>
      <c r="BU34" s="52">
        <f t="shared" si="9"/>
        <v>0</v>
      </c>
      <c r="BV34" s="126">
        <f t="shared" si="9"/>
        <v>0</v>
      </c>
      <c r="BW34" s="50">
        <f t="shared" si="9"/>
        <v>0</v>
      </c>
      <c r="BX34" s="86">
        <f t="shared" si="9"/>
        <v>0</v>
      </c>
      <c r="BY34" s="228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>SUM(CK9:CK33)</f>
        <v>0</v>
      </c>
      <c r="CL34" s="50">
        <f t="shared" si="10"/>
        <v>0</v>
      </c>
      <c r="CM34" s="51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238"/>
      <c r="AS35" s="234"/>
      <c r="AT35" s="227"/>
      <c r="AU35" s="229">
        <f>SUM(AU34:AW34)</f>
        <v>0</v>
      </c>
      <c r="AV35" s="230"/>
      <c r="AW35" s="231"/>
      <c r="AX35" s="218"/>
      <c r="AY35" s="229">
        <f>AY34+AZ34</f>
        <v>0</v>
      </c>
      <c r="AZ35" s="231"/>
      <c r="BA35" s="232">
        <f>BA34+BB34</f>
        <v>0</v>
      </c>
      <c r="BB35" s="233"/>
      <c r="BC35" s="229">
        <f>BC34+BD34</f>
        <v>0</v>
      </c>
      <c r="BD35" s="231"/>
      <c r="BE35" s="218"/>
      <c r="BF35" s="236"/>
      <c r="BG35" s="234">
        <f>BG34+BH34+BI34</f>
        <v>0</v>
      </c>
      <c r="BH35" s="235"/>
      <c r="BI35" s="227"/>
      <c r="BJ35" s="236"/>
      <c r="BK35" s="232">
        <f>SUM(BK34:BQ34)</f>
        <v>0</v>
      </c>
      <c r="BL35" s="230"/>
      <c r="BM35" s="230"/>
      <c r="BN35" s="230"/>
      <c r="BO35" s="230"/>
      <c r="BP35" s="230"/>
      <c r="BQ35" s="233"/>
      <c r="BR35" s="229">
        <f>BS34+BT34+BU34+BR34</f>
        <v>0</v>
      </c>
      <c r="BS35" s="230"/>
      <c r="BT35" s="230"/>
      <c r="BU35" s="231"/>
      <c r="BV35" s="215">
        <f>BV34+BW34+BX34</f>
        <v>0</v>
      </c>
      <c r="BW35" s="216"/>
      <c r="BX35" s="217"/>
      <c r="BY35" s="228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67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2">
        <f>AD8+AD34-AC34</f>
        <v>0</v>
      </c>
      <c r="AE36" s="55"/>
      <c r="AF36" s="162">
        <f>AF8+AF34-AE34</f>
        <v>0</v>
      </c>
      <c r="AG36" s="55"/>
      <c r="AH36" s="162">
        <f>AH8+AH34-AG34</f>
        <v>0</v>
      </c>
      <c r="AI36" s="55"/>
      <c r="AJ36" s="162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182">
        <f>AR8+AR34-AQ34</f>
        <v>0</v>
      </c>
      <c r="AS36" s="184"/>
      <c r="AT36" s="186"/>
      <c r="AU36" s="113">
        <f aca="true" t="shared" si="11" ref="AU36:BK36">SUM(AU8,AU34)</f>
        <v>0</v>
      </c>
      <c r="AV36" s="57">
        <f t="shared" si="11"/>
        <v>0</v>
      </c>
      <c r="AW36" s="117">
        <f t="shared" si="11"/>
        <v>0</v>
      </c>
      <c r="AX36" s="188">
        <f t="shared" si="11"/>
        <v>0</v>
      </c>
      <c r="AY36" s="113">
        <f t="shared" si="11"/>
        <v>0</v>
      </c>
      <c r="AZ36" s="117">
        <f t="shared" si="11"/>
        <v>0</v>
      </c>
      <c r="BA36" s="78">
        <f t="shared" si="11"/>
        <v>0</v>
      </c>
      <c r="BB36" s="79">
        <f t="shared" si="11"/>
        <v>0</v>
      </c>
      <c r="BC36" s="113">
        <f t="shared" si="11"/>
        <v>0</v>
      </c>
      <c r="BD36" s="117">
        <f t="shared" si="11"/>
        <v>0</v>
      </c>
      <c r="BE36" s="188">
        <f t="shared" si="11"/>
        <v>0</v>
      </c>
      <c r="BF36" s="202">
        <f t="shared" si="11"/>
        <v>0</v>
      </c>
      <c r="BG36" s="64">
        <f t="shared" si="11"/>
        <v>0</v>
      </c>
      <c r="BH36" s="56">
        <f t="shared" si="11"/>
        <v>0</v>
      </c>
      <c r="BI36" s="74">
        <f t="shared" si="11"/>
        <v>0</v>
      </c>
      <c r="BJ36" s="204">
        <f t="shared" si="11"/>
        <v>0</v>
      </c>
      <c r="BK36" s="64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74">
        <f>SUM(BQ8,BQ34)</f>
        <v>0</v>
      </c>
      <c r="BR36" s="107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65">
        <f t="shared" si="12"/>
        <v>0</v>
      </c>
      <c r="BV36" s="127">
        <f t="shared" si="12"/>
        <v>0</v>
      </c>
      <c r="BW36" s="58">
        <f t="shared" si="12"/>
        <v>0</v>
      </c>
      <c r="BX36" s="90">
        <f t="shared" si="12"/>
        <v>0</v>
      </c>
      <c r="BY36" s="206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60"/>
      <c r="CL36" s="160">
        <f>CL34+CL8-CK34</f>
        <v>0</v>
      </c>
      <c r="CM36" s="160"/>
      <c r="CN36" s="194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3"/>
      <c r="AE37" s="136"/>
      <c r="AF37" s="163"/>
      <c r="AG37" s="136"/>
      <c r="AH37" s="163"/>
      <c r="AI37" s="136"/>
      <c r="AJ37" s="163"/>
      <c r="AK37" s="163"/>
      <c r="AL37" s="163"/>
      <c r="AM37" s="163"/>
      <c r="AN37" s="163"/>
      <c r="AO37" s="136"/>
      <c r="AP37" s="163"/>
      <c r="AQ37" s="163"/>
      <c r="AR37" s="183"/>
      <c r="AS37" s="185"/>
      <c r="AT37" s="187"/>
      <c r="AU37" s="211">
        <f>AU36+AV36+AW36</f>
        <v>0</v>
      </c>
      <c r="AV37" s="200"/>
      <c r="AW37" s="212"/>
      <c r="AX37" s="189"/>
      <c r="AY37" s="211">
        <f>AY36+AZ36</f>
        <v>0</v>
      </c>
      <c r="AZ37" s="212"/>
      <c r="BA37" s="199">
        <f>BA36+BB36</f>
        <v>0</v>
      </c>
      <c r="BB37" s="201"/>
      <c r="BC37" s="211">
        <f>BC36+BD36</f>
        <v>0</v>
      </c>
      <c r="BD37" s="212"/>
      <c r="BE37" s="189"/>
      <c r="BF37" s="203"/>
      <c r="BG37" s="199">
        <f>BG36+BH36+BI36</f>
        <v>0</v>
      </c>
      <c r="BH37" s="200"/>
      <c r="BI37" s="201"/>
      <c r="BJ37" s="205"/>
      <c r="BK37" s="199">
        <f>BK36+BO36+BQ36+BL36+BM36+BN36+BP36</f>
        <v>0</v>
      </c>
      <c r="BL37" s="200"/>
      <c r="BM37" s="200"/>
      <c r="BN37" s="200"/>
      <c r="BO37" s="200"/>
      <c r="BP37" s="200"/>
      <c r="BQ37" s="201"/>
      <c r="BR37" s="196">
        <f>BR36+BS36+BT36+BU36</f>
        <v>0</v>
      </c>
      <c r="BS37" s="196"/>
      <c r="BT37" s="196"/>
      <c r="BU37" s="196"/>
      <c r="BV37" s="209">
        <f>BV36+BW36+BX36</f>
        <v>0</v>
      </c>
      <c r="BW37" s="196"/>
      <c r="BX37" s="210"/>
      <c r="BY37" s="207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61"/>
      <c r="CL37" s="161"/>
      <c r="CM37" s="161"/>
      <c r="CN37" s="195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75" s="103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108"/>
      <c r="AR39" s="108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</f>
        <v>0</v>
      </c>
      <c r="CA39" s="93"/>
      <c r="CB39" s="93">
        <f>CB34</f>
        <v>0</v>
      </c>
      <c r="CC39" s="93"/>
      <c r="CD39" s="93">
        <f>CD34</f>
        <v>0</v>
      </c>
      <c r="CE39" s="93"/>
      <c r="CF39" s="93">
        <f>CF34</f>
        <v>0</v>
      </c>
      <c r="CG39" s="93"/>
      <c r="CH39" s="93">
        <f>CH34</f>
        <v>0</v>
      </c>
      <c r="CI39" s="93"/>
      <c r="CJ39" s="93">
        <f>CJ34</f>
        <v>0</v>
      </c>
      <c r="CK39" s="93"/>
      <c r="CL39" s="93"/>
      <c r="CM39" s="137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A1:CJ1"/>
    <mergeCell ref="A2:A5"/>
    <mergeCell ref="B2:B5"/>
    <mergeCell ref="C2:C5"/>
    <mergeCell ref="D2:D5"/>
    <mergeCell ref="E2:F4"/>
    <mergeCell ref="G2:H4"/>
    <mergeCell ref="I2:J4"/>
    <mergeCell ref="K2:L4"/>
    <mergeCell ref="M2:N4"/>
    <mergeCell ref="Q2:R4"/>
    <mergeCell ref="S2:T4"/>
    <mergeCell ref="U2:V4"/>
    <mergeCell ref="W2:X4"/>
    <mergeCell ref="Y2:Z4"/>
    <mergeCell ref="AA2:AB4"/>
    <mergeCell ref="AK2:AL4"/>
    <mergeCell ref="AM2:AN4"/>
    <mergeCell ref="AO2:AP4"/>
    <mergeCell ref="AQ2:AR4"/>
    <mergeCell ref="AC2:AD4"/>
    <mergeCell ref="AE2:AF4"/>
    <mergeCell ref="AG2:AH4"/>
    <mergeCell ref="AS2:AT4"/>
    <mergeCell ref="AU2:BQ2"/>
    <mergeCell ref="BA4:BB4"/>
    <mergeCell ref="BC4:BD4"/>
    <mergeCell ref="BE4:BE5"/>
    <mergeCell ref="BF4:BF5"/>
    <mergeCell ref="CK2:CN3"/>
    <mergeCell ref="AU3:BF3"/>
    <mergeCell ref="BG3:BQ3"/>
    <mergeCell ref="AU4:AW4"/>
    <mergeCell ref="AX4:AX5"/>
    <mergeCell ref="AY4:AZ4"/>
    <mergeCell ref="BG4:BI4"/>
    <mergeCell ref="BJ4:BJ5"/>
    <mergeCell ref="BK4:BQ4"/>
    <mergeCell ref="BR2:BU4"/>
    <mergeCell ref="BV2:BX4"/>
    <mergeCell ref="CA2:CJ3"/>
    <mergeCell ref="CC4:CD4"/>
    <mergeCell ref="CE4:CF4"/>
    <mergeCell ref="CG4:CH4"/>
    <mergeCell ref="CI4:CJ4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CA4:CB4"/>
    <mergeCell ref="BR7:BU7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S34:S35"/>
    <mergeCell ref="T34:T35"/>
    <mergeCell ref="U34:U35"/>
    <mergeCell ref="Y34:Y35"/>
    <mergeCell ref="Z34:Z35"/>
    <mergeCell ref="AA34:AA35"/>
    <mergeCell ref="AB34:AB35"/>
    <mergeCell ref="AK34:AK35"/>
    <mergeCell ref="AL34:AL35"/>
    <mergeCell ref="AI34:AI35"/>
    <mergeCell ref="AJ34:AJ35"/>
    <mergeCell ref="AE34:AE35"/>
    <mergeCell ref="AF34:AF35"/>
    <mergeCell ref="AM34:AM35"/>
    <mergeCell ref="AN34:AN35"/>
    <mergeCell ref="BE34:BE35"/>
    <mergeCell ref="BF34:BF35"/>
    <mergeCell ref="BJ34:BJ35"/>
    <mergeCell ref="AO34:AO35"/>
    <mergeCell ref="AP34:AP35"/>
    <mergeCell ref="AQ34:AQ35"/>
    <mergeCell ref="AR34:AR35"/>
    <mergeCell ref="AS34:AS35"/>
    <mergeCell ref="AT34:AT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X34:AX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D36:AD37"/>
    <mergeCell ref="AF36:AF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Y37:AZ37"/>
    <mergeCell ref="BA37:BB37"/>
    <mergeCell ref="BC37:BD37"/>
    <mergeCell ref="AK36:AK37"/>
    <mergeCell ref="AL36:AL37"/>
    <mergeCell ref="AM36:AM37"/>
    <mergeCell ref="AN36:AN37"/>
    <mergeCell ref="AP36:AP37"/>
    <mergeCell ref="AQ36:AQ37"/>
    <mergeCell ref="CE36:CE37"/>
    <mergeCell ref="CF36:CF37"/>
    <mergeCell ref="CI36:CI37"/>
    <mergeCell ref="CH36:CH37"/>
    <mergeCell ref="BJ36:BJ37"/>
    <mergeCell ref="BY36:BY37"/>
    <mergeCell ref="BZ36:BZ37"/>
    <mergeCell ref="CA36:CA37"/>
    <mergeCell ref="BV37:BX37"/>
    <mergeCell ref="BG37:BI37"/>
    <mergeCell ref="BK37:BQ37"/>
    <mergeCell ref="BA38:BB38"/>
    <mergeCell ref="BC38:BD38"/>
    <mergeCell ref="BG38:BI38"/>
    <mergeCell ref="BK38:BQ38"/>
    <mergeCell ref="BE36:BE37"/>
    <mergeCell ref="BF36:BF37"/>
    <mergeCell ref="CM36:CM37"/>
    <mergeCell ref="CN36:CN37"/>
    <mergeCell ref="BR37:BU37"/>
    <mergeCell ref="CB36:CB37"/>
    <mergeCell ref="CJ36:CJ37"/>
    <mergeCell ref="CK36:CK37"/>
    <mergeCell ref="CG36:CG37"/>
    <mergeCell ref="CL36:CL37"/>
    <mergeCell ref="CC36:CC37"/>
    <mergeCell ref="CD36:CD37"/>
    <mergeCell ref="BK39:BQ39"/>
    <mergeCell ref="B39:D39"/>
    <mergeCell ref="AU39:AW39"/>
    <mergeCell ref="AY39:AZ39"/>
    <mergeCell ref="BA39:BB39"/>
    <mergeCell ref="BC39:BD39"/>
    <mergeCell ref="BG39:BI39"/>
    <mergeCell ref="AH34:AH35"/>
    <mergeCell ref="AU38:AW38"/>
    <mergeCell ref="AY38:AZ38"/>
    <mergeCell ref="AR36:AR37"/>
    <mergeCell ref="AS36:AS37"/>
    <mergeCell ref="AT36:AT37"/>
    <mergeCell ref="AX36:AX37"/>
    <mergeCell ref="AH36:AH37"/>
    <mergeCell ref="AJ36:AJ37"/>
    <mergeCell ref="AU37:AW37"/>
    <mergeCell ref="O36:O37"/>
    <mergeCell ref="P36:P37"/>
    <mergeCell ref="BY2:BZ4"/>
    <mergeCell ref="AI2:AJ4"/>
    <mergeCell ref="AC34:AC35"/>
    <mergeCell ref="AD34:AD35"/>
    <mergeCell ref="O2:P4"/>
    <mergeCell ref="O34:O35"/>
    <mergeCell ref="P34:P35"/>
    <mergeCell ref="AG34:AG35"/>
  </mergeCells>
  <printOptions/>
  <pageMargins left="0" right="0" top="0" bottom="0" header="0.1968503937007874" footer="0.11811023622047245"/>
  <pageSetup horizontalDpi="600" verticalDpi="600" orientation="landscape" paperSize="9" scale="61" r:id="rId1"/>
  <colBreaks count="4" manualBreakCount="4">
    <brk id="22" max="65535" man="1"/>
    <brk id="44" max="65535" man="1"/>
    <brk id="69" max="65535" man="1"/>
    <brk id="9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F60"/>
  <sheetViews>
    <sheetView tabSelected="1" zoomScale="75" zoomScaleNormal="75" zoomScalePageLayoutView="0" workbookViewId="0" topLeftCell="A1">
      <pane xSplit="4" ySplit="8" topLeftCell="H3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39" sqref="R39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14062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574218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108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2.7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105" t="s">
        <v>94</v>
      </c>
      <c r="BW5" s="1" t="s">
        <v>95</v>
      </c>
      <c r="BX5" s="4" t="s">
        <v>124</v>
      </c>
      <c r="BY5" s="141" t="s">
        <v>8</v>
      </c>
      <c r="BZ5" s="142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86</v>
      </c>
      <c r="D8" s="130">
        <f>E8+G8+I8+K8+M8+O8+Q8+S8+U8+W8+Y8+AA8+AC8+AE8+AG8+AI8+AK8+AM8+AO8+AQ8+AS8</f>
        <v>0</v>
      </c>
      <c r="E8" s="25">
        <f>сентябрь!E36</f>
        <v>0</v>
      </c>
      <c r="F8" s="26"/>
      <c r="G8" s="26"/>
      <c r="H8" s="25">
        <f>сентябрь!H36</f>
        <v>0</v>
      </c>
      <c r="I8" s="25">
        <f>сентябрь!I36</f>
        <v>0</v>
      </c>
      <c r="J8" s="26"/>
      <c r="K8" s="25">
        <f>сентябрь!K36</f>
        <v>0</v>
      </c>
      <c r="L8" s="26"/>
      <c r="M8" s="25">
        <f>сентябрь!M36</f>
        <v>0</v>
      </c>
      <c r="N8" s="26"/>
      <c r="O8" s="25">
        <f>сентябрь!O36</f>
        <v>0</v>
      </c>
      <c r="P8" s="26"/>
      <c r="Q8" s="26">
        <f>сентябрь!Q36</f>
        <v>0</v>
      </c>
      <c r="R8" s="26"/>
      <c r="S8" s="26">
        <f>сентябрь!S36</f>
        <v>0</v>
      </c>
      <c r="T8" s="26"/>
      <c r="U8" s="26"/>
      <c r="V8" s="25">
        <f>сентябрь!V36</f>
        <v>0</v>
      </c>
      <c r="W8" s="26"/>
      <c r="X8" s="25">
        <f>сентябрь!X36</f>
        <v>0</v>
      </c>
      <c r="Y8" s="26"/>
      <c r="Z8" s="25">
        <f>сентябрь!Z36</f>
        <v>0</v>
      </c>
      <c r="AA8" s="26">
        <f>сентябрь!AA36</f>
        <v>0</v>
      </c>
      <c r="AB8" s="26"/>
      <c r="AC8" s="26"/>
      <c r="AD8" s="25">
        <f>сентябрь!AD36</f>
        <v>0</v>
      </c>
      <c r="AE8" s="26"/>
      <c r="AF8" s="25">
        <f>сентябрь!AF36</f>
        <v>0</v>
      </c>
      <c r="AG8" s="26"/>
      <c r="AH8" s="25">
        <f>сентябрь!AH36</f>
        <v>0</v>
      </c>
      <c r="AI8" s="26"/>
      <c r="AJ8" s="25">
        <f>сентябрь!AJ36</f>
        <v>0</v>
      </c>
      <c r="AK8" s="26"/>
      <c r="AL8" s="26">
        <f>сентябрь!AL36</f>
        <v>0</v>
      </c>
      <c r="AM8" s="26"/>
      <c r="AN8" s="26">
        <f>сентябрь!AN36</f>
        <v>0</v>
      </c>
      <c r="AO8" s="25"/>
      <c r="AP8" s="25">
        <f>сентябрь!AP36</f>
        <v>0</v>
      </c>
      <c r="AQ8" s="25"/>
      <c r="AR8" s="134">
        <f>сентябрь!AR36</f>
        <v>0</v>
      </c>
      <c r="AS8" s="61"/>
      <c r="AT8" s="115"/>
      <c r="AU8" s="77">
        <f>сентябрь!AU36</f>
        <v>0</v>
      </c>
      <c r="AV8" s="60">
        <f>сентябрь!AV36</f>
        <v>0</v>
      </c>
      <c r="AW8" s="75">
        <f>сентябрь!AW36</f>
        <v>0</v>
      </c>
      <c r="AX8" s="119">
        <f>сентябрь!AX36</f>
        <v>0</v>
      </c>
      <c r="AY8" s="71">
        <f>сентябрь!AY36</f>
        <v>0</v>
      </c>
      <c r="AZ8" s="75">
        <f>сентябрь!AZ36</f>
        <v>0</v>
      </c>
      <c r="BA8" s="110">
        <f>сентябрь!BA36</f>
        <v>0</v>
      </c>
      <c r="BB8" s="88">
        <f>сентябрь!BB36</f>
        <v>0</v>
      </c>
      <c r="BC8" s="77">
        <f>сентябрь!BC36</f>
        <v>0</v>
      </c>
      <c r="BD8" s="75">
        <f>сентябрь!BD36</f>
        <v>0</v>
      </c>
      <c r="BE8" s="119">
        <f>сентябрь!BE36</f>
        <v>0</v>
      </c>
      <c r="BF8" s="83">
        <f>сентябрь!BF36</f>
        <v>0</v>
      </c>
      <c r="BG8" s="61">
        <f>сентябрь!BG36</f>
        <v>0</v>
      </c>
      <c r="BH8" s="60">
        <f>сентябрь!BH36</f>
        <v>0</v>
      </c>
      <c r="BI8" s="88">
        <f>сентябрь!BI36</f>
        <v>0</v>
      </c>
      <c r="BJ8" s="87">
        <f>сентябрь!BJ36</f>
        <v>0</v>
      </c>
      <c r="BK8" s="110">
        <f>сентябрь!BK36</f>
        <v>0</v>
      </c>
      <c r="BL8" s="60">
        <f>сентябрь!BL36</f>
        <v>0</v>
      </c>
      <c r="BM8" s="60">
        <f>сентябрь!BM36</f>
        <v>0</v>
      </c>
      <c r="BN8" s="66">
        <f>сентябрь!BN36</f>
        <v>0</v>
      </c>
      <c r="BO8" s="60">
        <f>сентябрь!BO36</f>
        <v>0</v>
      </c>
      <c r="BP8" s="66">
        <f>сентябрь!BP36</f>
        <v>0</v>
      </c>
      <c r="BQ8" s="88">
        <f>сентябрь!BQ36</f>
        <v>0</v>
      </c>
      <c r="BR8" s="77">
        <f>сентябрь!BR36</f>
        <v>0</v>
      </c>
      <c r="BS8" s="66">
        <f>сентябрь!BS36</f>
        <v>0</v>
      </c>
      <c r="BT8" s="60">
        <f>сентябрь!BT36</f>
        <v>0</v>
      </c>
      <c r="BU8" s="75">
        <f>сентябрь!BU36</f>
        <v>0</v>
      </c>
      <c r="BV8" s="61">
        <f>сентябрь!BV36</f>
        <v>0</v>
      </c>
      <c r="BW8" s="60">
        <f>сентябрь!BW36</f>
        <v>0</v>
      </c>
      <c r="BX8" s="115">
        <f>сентябрь!BX36</f>
        <v>0</v>
      </c>
      <c r="BY8" s="71"/>
      <c r="BZ8" s="67">
        <f>CB8+CD8+CF8+CH8+CJ8</f>
        <v>0</v>
      </c>
      <c r="CA8" s="66"/>
      <c r="CB8" s="66">
        <f>сентябрь!CB36</f>
        <v>0</v>
      </c>
      <c r="CC8" s="66"/>
      <c r="CD8" s="60">
        <f>сентябрь!CD36</f>
        <v>0</v>
      </c>
      <c r="CE8" s="60"/>
      <c r="CF8" s="60">
        <f>сентябрь!CF36</f>
        <v>0</v>
      </c>
      <c r="CG8" s="60"/>
      <c r="CH8" s="60">
        <f>сентябрь!CH36</f>
        <v>0</v>
      </c>
      <c r="CI8" s="66"/>
      <c r="CJ8" s="66">
        <f>сентябрь!CJ36</f>
        <v>0</v>
      </c>
      <c r="CK8" s="66"/>
      <c r="CL8" s="66">
        <f>сентябрь!CL36</f>
        <v>0</v>
      </c>
      <c r="CM8" s="68"/>
      <c r="CN8" s="72">
        <f>сентябрь!CN36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112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87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162"/>
      <c r="AD36" s="160">
        <f>AD8+AD34-AC34</f>
        <v>0</v>
      </c>
      <c r="AE36" s="162"/>
      <c r="AF36" s="160">
        <f>AF8+AF34-AE34</f>
        <v>0</v>
      </c>
      <c r="AG36" s="162"/>
      <c r="AH36" s="160">
        <f>AH8+AH34-AG34</f>
        <v>0</v>
      </c>
      <c r="AI36" s="162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63"/>
      <c r="AD37" s="161"/>
      <c r="AE37" s="163"/>
      <c r="AF37" s="161"/>
      <c r="AG37" s="163"/>
      <c r="AH37" s="161"/>
      <c r="AI37" s="163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s="154" customFormat="1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159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</row>
    <row r="39" spans="1:110" s="154" customFormat="1" ht="15">
      <c r="A39" s="102"/>
      <c r="B39" s="191" t="s">
        <v>96</v>
      </c>
      <c r="C39" s="192"/>
      <c r="D39" s="193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40"/>
      <c r="P39" s="140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38"/>
      <c r="AD39" s="138"/>
      <c r="AE39" s="138"/>
      <c r="AF39" s="138"/>
      <c r="AG39" s="138"/>
      <c r="AH39" s="138"/>
      <c r="AI39" s="138"/>
      <c r="AJ39" s="13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90"/>
      <c r="AV39" s="190"/>
      <c r="AW39" s="190"/>
      <c r="AX39" s="108"/>
      <c r="AY39" s="190"/>
      <c r="AZ39" s="190"/>
      <c r="BA39" s="190"/>
      <c r="BB39" s="190"/>
      <c r="BC39" s="190"/>
      <c r="BD39" s="190"/>
      <c r="BE39" s="108"/>
      <c r="BF39" s="108"/>
      <c r="BG39" s="190"/>
      <c r="BH39" s="190"/>
      <c r="BI39" s="190"/>
      <c r="BJ39" s="108"/>
      <c r="BK39" s="190"/>
      <c r="BL39" s="190"/>
      <c r="BM39" s="190"/>
      <c r="BN39" s="190"/>
      <c r="BO39" s="190"/>
      <c r="BP39" s="190"/>
      <c r="BQ39" s="190"/>
      <c r="BR39" s="108"/>
      <c r="BS39" s="108"/>
      <c r="BT39" s="108"/>
      <c r="BU39" s="108"/>
      <c r="BV39" s="108"/>
      <c r="BW39" s="108"/>
      <c r="BX39" s="108"/>
      <c r="BY39" s="108"/>
      <c r="BZ39" s="92">
        <f>BZ34+сентябрь!BZ39</f>
        <v>0</v>
      </c>
      <c r="CA39" s="93"/>
      <c r="CB39" s="93">
        <f>CB34+сентябрь!CB39</f>
        <v>0</v>
      </c>
      <c r="CC39" s="93"/>
      <c r="CD39" s="93">
        <f>CD34+сентябрь!CD39</f>
        <v>0</v>
      </c>
      <c r="CE39" s="93"/>
      <c r="CF39" s="93">
        <f>CF34+сентябрь!CF39</f>
        <v>0</v>
      </c>
      <c r="CG39" s="93"/>
      <c r="CH39" s="93">
        <f>CH34+сентябрь!CH39</f>
        <v>0</v>
      </c>
      <c r="CI39" s="93"/>
      <c r="CJ39" s="93">
        <f>CJ34+сентябрь!CJ39</f>
        <v>0</v>
      </c>
      <c r="CK39" s="93"/>
      <c r="CL39" s="93"/>
      <c r="CM39" s="108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8">
    <mergeCell ref="CK7:CL7"/>
    <mergeCell ref="CM7:CN7"/>
    <mergeCell ref="BK39:BQ39"/>
    <mergeCell ref="B39:D39"/>
    <mergeCell ref="AU39:AW39"/>
    <mergeCell ref="AY39:AZ39"/>
    <mergeCell ref="BA39:BB39"/>
    <mergeCell ref="BC39:BD39"/>
    <mergeCell ref="BG39:BI39"/>
    <mergeCell ref="AU38:AW38"/>
    <mergeCell ref="AY38:AZ38"/>
    <mergeCell ref="BA38:BB38"/>
    <mergeCell ref="BC38:BD38"/>
    <mergeCell ref="BG38:BI38"/>
    <mergeCell ref="BK38:BQ38"/>
    <mergeCell ref="CL36:CL37"/>
    <mergeCell ref="CI36:CI37"/>
    <mergeCell ref="CJ36:CJ37"/>
    <mergeCell ref="CK36:CK37"/>
    <mergeCell ref="BZ36:BZ37"/>
    <mergeCell ref="CM36:CM37"/>
    <mergeCell ref="CN36:CN37"/>
    <mergeCell ref="AU37:AW37"/>
    <mergeCell ref="AY37:AZ37"/>
    <mergeCell ref="BA37:BB37"/>
    <mergeCell ref="BC37:BD37"/>
    <mergeCell ref="BG37:BI37"/>
    <mergeCell ref="CF36:CF37"/>
    <mergeCell ref="CG36:CG37"/>
    <mergeCell ref="CH36:CH37"/>
    <mergeCell ref="CA36:CA37"/>
    <mergeCell ref="CB36:CB37"/>
    <mergeCell ref="CC36:CC37"/>
    <mergeCell ref="CD36:CD37"/>
    <mergeCell ref="CE36:CE37"/>
    <mergeCell ref="AT36:AT37"/>
    <mergeCell ref="AX36:AX37"/>
    <mergeCell ref="BE36:BE37"/>
    <mergeCell ref="BF36:BF37"/>
    <mergeCell ref="BJ36:BJ37"/>
    <mergeCell ref="BY36:BY37"/>
    <mergeCell ref="BK37:BQ37"/>
    <mergeCell ref="BR37:BU37"/>
    <mergeCell ref="BV37:BX37"/>
    <mergeCell ref="AP36:AP37"/>
    <mergeCell ref="AQ36:AQ37"/>
    <mergeCell ref="AR36:AR37"/>
    <mergeCell ref="AS36:AS37"/>
    <mergeCell ref="AM36:AM37"/>
    <mergeCell ref="AN36:AN37"/>
    <mergeCell ref="AD36:AD37"/>
    <mergeCell ref="AF36:AF37"/>
    <mergeCell ref="AH36:AH37"/>
    <mergeCell ref="AJ36:AJ37"/>
    <mergeCell ref="Y36:Y37"/>
    <mergeCell ref="Z36:Z37"/>
    <mergeCell ref="AA36:AA37"/>
    <mergeCell ref="AB36:AB37"/>
    <mergeCell ref="AK36:AK37"/>
    <mergeCell ref="AL36:AL37"/>
    <mergeCell ref="M36:M37"/>
    <mergeCell ref="N36:N37"/>
    <mergeCell ref="Q36:Q37"/>
    <mergeCell ref="R36:R37"/>
    <mergeCell ref="S36:S37"/>
    <mergeCell ref="T36:T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BJ34:BJ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R34:AR35"/>
    <mergeCell ref="AS34:AS35"/>
    <mergeCell ref="AT34:AT35"/>
    <mergeCell ref="AX34:AX35"/>
    <mergeCell ref="BE34:BE35"/>
    <mergeCell ref="BF34:BF35"/>
    <mergeCell ref="AN34:AN35"/>
    <mergeCell ref="AO34:AO35"/>
    <mergeCell ref="AP34:AP35"/>
    <mergeCell ref="AQ34:AQ35"/>
    <mergeCell ref="O36:O37"/>
    <mergeCell ref="P36:P37"/>
    <mergeCell ref="U36:U37"/>
    <mergeCell ref="V36:V37"/>
    <mergeCell ref="W36:W37"/>
    <mergeCell ref="X36:X37"/>
    <mergeCell ref="AB34:AB35"/>
    <mergeCell ref="AK34:AK35"/>
    <mergeCell ref="AL34:AL35"/>
    <mergeCell ref="AM34:AM35"/>
    <mergeCell ref="AI34:AI35"/>
    <mergeCell ref="AJ34:AJ35"/>
    <mergeCell ref="AE34:AE35"/>
    <mergeCell ref="AF34:AF35"/>
    <mergeCell ref="V34:V35"/>
    <mergeCell ref="W34:W35"/>
    <mergeCell ref="X34:X35"/>
    <mergeCell ref="Y34:Y35"/>
    <mergeCell ref="Z34:Z35"/>
    <mergeCell ref="AA34:AA35"/>
    <mergeCell ref="Q34:Q35"/>
    <mergeCell ref="R34:R35"/>
    <mergeCell ref="S34:S35"/>
    <mergeCell ref="P34:P35"/>
    <mergeCell ref="T34:T35"/>
    <mergeCell ref="U34:U35"/>
    <mergeCell ref="I34:I35"/>
    <mergeCell ref="J34:J35"/>
    <mergeCell ref="K34:K35"/>
    <mergeCell ref="L34:L35"/>
    <mergeCell ref="M34:M35"/>
    <mergeCell ref="N34:N35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H34:H35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BR7:BU7"/>
    <mergeCell ref="CA4:CB4"/>
    <mergeCell ref="CC4:CD4"/>
    <mergeCell ref="BV2:BX4"/>
    <mergeCell ref="CA2:CJ3"/>
    <mergeCell ref="CE4:CF4"/>
    <mergeCell ref="CG4:CH4"/>
    <mergeCell ref="CI4:CJ4"/>
    <mergeCell ref="CK2:CN3"/>
    <mergeCell ref="AU3:BF3"/>
    <mergeCell ref="BG3:BQ3"/>
    <mergeCell ref="AU4:AW4"/>
    <mergeCell ref="AX4:AX5"/>
    <mergeCell ref="AY4:AZ4"/>
    <mergeCell ref="BA4:BB4"/>
    <mergeCell ref="BY2:BZ4"/>
    <mergeCell ref="BJ4:BJ5"/>
    <mergeCell ref="BK4:BQ4"/>
    <mergeCell ref="AO2:AP4"/>
    <mergeCell ref="AQ2:AR4"/>
    <mergeCell ref="AS2:AT4"/>
    <mergeCell ref="AU2:BQ2"/>
    <mergeCell ref="BR2:BU4"/>
    <mergeCell ref="BC4:BD4"/>
    <mergeCell ref="BE4:BE5"/>
    <mergeCell ref="BF4:BF5"/>
    <mergeCell ref="BG4:BI4"/>
    <mergeCell ref="U2:V4"/>
    <mergeCell ref="W2:X4"/>
    <mergeCell ref="Y2:Z4"/>
    <mergeCell ref="AA2:AB4"/>
    <mergeCell ref="AK2:AL4"/>
    <mergeCell ref="AM2:AN4"/>
    <mergeCell ref="G2:H4"/>
    <mergeCell ref="I2:J4"/>
    <mergeCell ref="K2:L4"/>
    <mergeCell ref="M2:N4"/>
    <mergeCell ref="Q2:R4"/>
    <mergeCell ref="S2:T4"/>
    <mergeCell ref="AG34:AG35"/>
    <mergeCell ref="AH34:AH35"/>
    <mergeCell ref="A1:CJ1"/>
    <mergeCell ref="A2:A5"/>
    <mergeCell ref="B2:B5"/>
    <mergeCell ref="C2:C5"/>
    <mergeCell ref="D2:D5"/>
    <mergeCell ref="E2:F4"/>
    <mergeCell ref="O2:P4"/>
    <mergeCell ref="O34:O35"/>
    <mergeCell ref="AC36:AC37"/>
    <mergeCell ref="AE36:AE37"/>
    <mergeCell ref="AG36:AG37"/>
    <mergeCell ref="AI36:AI37"/>
    <mergeCell ref="AC2:AD4"/>
    <mergeCell ref="AE2:AF4"/>
    <mergeCell ref="AG2:AH4"/>
    <mergeCell ref="AI2:AJ4"/>
    <mergeCell ref="AC34:AC35"/>
    <mergeCell ref="AD34:AD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32" sqref="P32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4218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574218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88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4.2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105" t="s">
        <v>94</v>
      </c>
      <c r="BW5" s="1" t="s">
        <v>95</v>
      </c>
      <c r="BX5" s="4" t="s">
        <v>124</v>
      </c>
      <c r="BY5" s="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89</v>
      </c>
      <c r="D8" s="130">
        <f>E8+G8+I8+K8+M8+O8+Q8+S8+U8+W8+Y8+AA8+AC8+AE8+AG8+AI8+AK8+AM8+AO8+AQ8+AS8</f>
        <v>0</v>
      </c>
      <c r="E8" s="25">
        <f>октябрь!E36</f>
        <v>0</v>
      </c>
      <c r="F8" s="26"/>
      <c r="G8" s="26"/>
      <c r="H8" s="25">
        <f>октябрь!H36</f>
        <v>0</v>
      </c>
      <c r="I8" s="25">
        <f>октябрь!I36</f>
        <v>0</v>
      </c>
      <c r="J8" s="26"/>
      <c r="K8" s="25">
        <f>октябрь!K36</f>
        <v>0</v>
      </c>
      <c r="L8" s="26"/>
      <c r="M8" s="25">
        <f>октябрь!M36</f>
        <v>0</v>
      </c>
      <c r="N8" s="26"/>
      <c r="O8" s="25">
        <f>октябрь!O36</f>
        <v>0</v>
      </c>
      <c r="P8" s="26"/>
      <c r="Q8" s="26">
        <f>октябрь!Q36</f>
        <v>0</v>
      </c>
      <c r="R8" s="26"/>
      <c r="S8" s="26">
        <f>октябрь!S36</f>
        <v>0</v>
      </c>
      <c r="T8" s="26"/>
      <c r="U8" s="26"/>
      <c r="V8" s="25">
        <f>октябрь!V36</f>
        <v>0</v>
      </c>
      <c r="W8" s="26"/>
      <c r="X8" s="25">
        <f>октябрь!X36</f>
        <v>0</v>
      </c>
      <c r="Y8" s="26"/>
      <c r="Z8" s="25">
        <f>октябрь!Z36</f>
        <v>0</v>
      </c>
      <c r="AA8" s="26">
        <f>октябрь!AA36</f>
        <v>0</v>
      </c>
      <c r="AB8" s="26"/>
      <c r="AC8" s="26"/>
      <c r="AD8" s="25">
        <f>октябрь!AD36</f>
        <v>0</v>
      </c>
      <c r="AE8" s="26"/>
      <c r="AF8" s="25">
        <f>октябрь!AF36</f>
        <v>0</v>
      </c>
      <c r="AG8" s="26"/>
      <c r="AH8" s="25">
        <f>октябрь!AH36</f>
        <v>0</v>
      </c>
      <c r="AI8" s="26"/>
      <c r="AJ8" s="25">
        <f>октябрь!AJ36</f>
        <v>0</v>
      </c>
      <c r="AK8" s="26"/>
      <c r="AL8" s="26">
        <f>октябрь!AL36</f>
        <v>0</v>
      </c>
      <c r="AM8" s="26"/>
      <c r="AN8" s="26">
        <f>октябрь!AN36</f>
        <v>0</v>
      </c>
      <c r="AO8" s="25"/>
      <c r="AP8" s="25">
        <f>октябрь!AP36</f>
        <v>0</v>
      </c>
      <c r="AQ8" s="25"/>
      <c r="AR8" s="134">
        <f>октябрь!AR36</f>
        <v>0</v>
      </c>
      <c r="AS8" s="61"/>
      <c r="AT8" s="115"/>
      <c r="AU8" s="77">
        <f>октябрь!AU36</f>
        <v>0</v>
      </c>
      <c r="AV8" s="60">
        <f>октябрь!AV36</f>
        <v>0</v>
      </c>
      <c r="AW8" s="75">
        <f>октябрь!AW36</f>
        <v>0</v>
      </c>
      <c r="AX8" s="119">
        <f>октябрь!AX36</f>
        <v>0</v>
      </c>
      <c r="AY8" s="71">
        <f>октябрь!AY36</f>
        <v>0</v>
      </c>
      <c r="AZ8" s="75">
        <f>октябрь!AZ36</f>
        <v>0</v>
      </c>
      <c r="BA8" s="110">
        <f>октябрь!BA36</f>
        <v>0</v>
      </c>
      <c r="BB8" s="88">
        <f>октябрь!BB36</f>
        <v>0</v>
      </c>
      <c r="BC8" s="77">
        <f>октябрь!BC36</f>
        <v>0</v>
      </c>
      <c r="BD8" s="75">
        <f>октябрь!BD36</f>
        <v>0</v>
      </c>
      <c r="BE8" s="119">
        <f>октябрь!BE36</f>
        <v>0</v>
      </c>
      <c r="BF8" s="83">
        <f>октябрь!BF36</f>
        <v>0</v>
      </c>
      <c r="BG8" s="61">
        <f>октябрь!BG36</f>
        <v>0</v>
      </c>
      <c r="BH8" s="60">
        <f>октябрь!BH36</f>
        <v>0</v>
      </c>
      <c r="BI8" s="88">
        <f>октябрь!BI36</f>
        <v>0</v>
      </c>
      <c r="BJ8" s="87">
        <f>октябрь!BJ36</f>
        <v>0</v>
      </c>
      <c r="BK8" s="110">
        <f>октябрь!BK36</f>
        <v>0</v>
      </c>
      <c r="BL8" s="60">
        <f>октябрь!BL36</f>
        <v>0</v>
      </c>
      <c r="BM8" s="60">
        <f>октябрь!BM36</f>
        <v>0</v>
      </c>
      <c r="BN8" s="66">
        <f>октябрь!BN36</f>
        <v>0</v>
      </c>
      <c r="BO8" s="60">
        <f>октябрь!BO36</f>
        <v>0</v>
      </c>
      <c r="BP8" s="66">
        <f>октябрь!BP36</f>
        <v>0</v>
      </c>
      <c r="BQ8" s="88">
        <f>октябрь!BQ36</f>
        <v>0</v>
      </c>
      <c r="BR8" s="77">
        <f>октябрь!BR36</f>
        <v>0</v>
      </c>
      <c r="BS8" s="66">
        <f>октябрь!BS36</f>
        <v>0</v>
      </c>
      <c r="BT8" s="60">
        <f>октябрь!BT36</f>
        <v>0</v>
      </c>
      <c r="BU8" s="75">
        <f>октябрь!BU36</f>
        <v>0</v>
      </c>
      <c r="BV8" s="61">
        <f>октябрь!BV36</f>
        <v>0</v>
      </c>
      <c r="BW8" s="60">
        <f>октябрь!BW36</f>
        <v>0</v>
      </c>
      <c r="BX8" s="115">
        <f>октябрь!BX36</f>
        <v>0</v>
      </c>
      <c r="BY8" s="71"/>
      <c r="BZ8" s="67">
        <f>CB8+CD8+CF8+CH8+CJ8</f>
        <v>0</v>
      </c>
      <c r="CA8" s="66"/>
      <c r="CB8" s="66">
        <f>октябрь!CB36</f>
        <v>0</v>
      </c>
      <c r="CC8" s="66"/>
      <c r="CD8" s="60">
        <f>октябрь!CD36</f>
        <v>0</v>
      </c>
      <c r="CE8" s="60"/>
      <c r="CF8" s="60">
        <f>октябрь!CF36</f>
        <v>0</v>
      </c>
      <c r="CG8" s="60"/>
      <c r="CH8" s="60">
        <f>октябрь!CH36</f>
        <v>0</v>
      </c>
      <c r="CI8" s="66"/>
      <c r="CJ8" s="66">
        <f>октябрь!CJ36</f>
        <v>0</v>
      </c>
      <c r="CK8" s="66"/>
      <c r="CL8" s="66">
        <f>октябрь!CL36</f>
        <v>0</v>
      </c>
      <c r="CM8" s="68"/>
      <c r="CN8" s="72">
        <f>октябрь!CN36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2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>E33+G33+I33+K33+M33+O33+Q33+S33+U33+W33+Y33+AA33+AC33+AE33+AG33+AI33+AK33+AM33+AO33+AQ33+AS33</f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109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113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162"/>
      <c r="AD36" s="160">
        <f>AD8+AD34-AC34</f>
        <v>0</v>
      </c>
      <c r="AE36" s="162"/>
      <c r="AF36" s="160">
        <f>AF8+AF34-AE34</f>
        <v>0</v>
      </c>
      <c r="AG36" s="162"/>
      <c r="AH36" s="160">
        <f>AH8+AH34-AG34</f>
        <v>0</v>
      </c>
      <c r="AI36" s="162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63"/>
      <c r="AD37" s="161"/>
      <c r="AE37" s="163"/>
      <c r="AF37" s="161"/>
      <c r="AG37" s="163"/>
      <c r="AH37" s="161"/>
      <c r="AI37" s="163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40"/>
      <c r="P39" s="140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38"/>
      <c r="AD39" s="138"/>
      <c r="AE39" s="138"/>
      <c r="AF39" s="138"/>
      <c r="AG39" s="138"/>
      <c r="AH39" s="138"/>
      <c r="AI39" s="138"/>
      <c r="AJ39" s="13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90"/>
      <c r="AV39" s="190"/>
      <c r="AW39" s="190"/>
      <c r="AX39" s="108"/>
      <c r="AY39" s="190"/>
      <c r="AZ39" s="190"/>
      <c r="BA39" s="190"/>
      <c r="BB39" s="190"/>
      <c r="BC39" s="190"/>
      <c r="BD39" s="190"/>
      <c r="BE39" s="108"/>
      <c r="BF39" s="108"/>
      <c r="BG39" s="190"/>
      <c r="BH39" s="190"/>
      <c r="BI39" s="190"/>
      <c r="BJ39" s="108"/>
      <c r="BK39" s="190"/>
      <c r="BL39" s="190"/>
      <c r="BM39" s="190"/>
      <c r="BN39" s="190"/>
      <c r="BO39" s="190"/>
      <c r="BP39" s="190"/>
      <c r="BQ39" s="190"/>
      <c r="BR39" s="108"/>
      <c r="BS39" s="108"/>
      <c r="BT39" s="108"/>
      <c r="BU39" s="108"/>
      <c r="BV39" s="108"/>
      <c r="BW39" s="108"/>
      <c r="BX39" s="108"/>
      <c r="BY39" s="108"/>
      <c r="BZ39" s="92">
        <f>BZ34+октябрь!BZ39</f>
        <v>0</v>
      </c>
      <c r="CA39" s="93"/>
      <c r="CB39" s="93">
        <f>CB34+октябрь!CB39</f>
        <v>0</v>
      </c>
      <c r="CC39" s="93"/>
      <c r="CD39" s="93">
        <f>CD34+октябрь!CD39</f>
        <v>0</v>
      </c>
      <c r="CE39" s="93"/>
      <c r="CF39" s="93">
        <f>CF34+октябрь!CF39</f>
        <v>0</v>
      </c>
      <c r="CG39" s="93"/>
      <c r="CH39" s="93">
        <f>CH34+октябрь!CH39</f>
        <v>0</v>
      </c>
      <c r="CI39" s="93"/>
      <c r="CJ39" s="93">
        <f>CJ34+октябрь!CJ39</f>
        <v>0</v>
      </c>
      <c r="CK39" s="93"/>
      <c r="CL39" s="93"/>
      <c r="CM39" s="108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8">
    <mergeCell ref="CK7:CL7"/>
    <mergeCell ref="CM7:CN7"/>
    <mergeCell ref="BK39:BQ39"/>
    <mergeCell ref="B39:D39"/>
    <mergeCell ref="AU39:AW39"/>
    <mergeCell ref="AY39:AZ39"/>
    <mergeCell ref="BA39:BB39"/>
    <mergeCell ref="BC39:BD39"/>
    <mergeCell ref="BG39:BI39"/>
    <mergeCell ref="AU38:AW38"/>
    <mergeCell ref="AY38:AZ38"/>
    <mergeCell ref="BA38:BB38"/>
    <mergeCell ref="BC38:BD38"/>
    <mergeCell ref="BG38:BI38"/>
    <mergeCell ref="BK38:BQ38"/>
    <mergeCell ref="CL36:CL37"/>
    <mergeCell ref="CI36:CI37"/>
    <mergeCell ref="CJ36:CJ37"/>
    <mergeCell ref="CK36:CK37"/>
    <mergeCell ref="BZ36:BZ37"/>
    <mergeCell ref="CM36:CM37"/>
    <mergeCell ref="CN36:CN37"/>
    <mergeCell ref="AU37:AW37"/>
    <mergeCell ref="AY37:AZ37"/>
    <mergeCell ref="BA37:BB37"/>
    <mergeCell ref="BC37:BD37"/>
    <mergeCell ref="BG37:BI37"/>
    <mergeCell ref="CF36:CF37"/>
    <mergeCell ref="CG36:CG37"/>
    <mergeCell ref="CH36:CH37"/>
    <mergeCell ref="CA36:CA37"/>
    <mergeCell ref="CB36:CB37"/>
    <mergeCell ref="CC36:CC37"/>
    <mergeCell ref="CD36:CD37"/>
    <mergeCell ref="CE36:CE37"/>
    <mergeCell ref="AT36:AT37"/>
    <mergeCell ref="AX36:AX37"/>
    <mergeCell ref="BE36:BE37"/>
    <mergeCell ref="BF36:BF37"/>
    <mergeCell ref="BJ36:BJ37"/>
    <mergeCell ref="BY36:BY37"/>
    <mergeCell ref="BK37:BQ37"/>
    <mergeCell ref="BR37:BU37"/>
    <mergeCell ref="BV37:BX37"/>
    <mergeCell ref="AP36:AP37"/>
    <mergeCell ref="AQ36:AQ37"/>
    <mergeCell ref="AR36:AR37"/>
    <mergeCell ref="AS36:AS37"/>
    <mergeCell ref="AM36:AM37"/>
    <mergeCell ref="AN36:AN37"/>
    <mergeCell ref="AD36:AD37"/>
    <mergeCell ref="AF36:AF37"/>
    <mergeCell ref="AH36:AH37"/>
    <mergeCell ref="AJ36:AJ37"/>
    <mergeCell ref="Y36:Y37"/>
    <mergeCell ref="Z36:Z37"/>
    <mergeCell ref="AA36:AA37"/>
    <mergeCell ref="AB36:AB37"/>
    <mergeCell ref="AK36:AK37"/>
    <mergeCell ref="AL36:AL37"/>
    <mergeCell ref="M36:M37"/>
    <mergeCell ref="N36:N37"/>
    <mergeCell ref="Q36:Q37"/>
    <mergeCell ref="R36:R37"/>
    <mergeCell ref="S36:S37"/>
    <mergeCell ref="T36:T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BJ34:BJ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R34:AR35"/>
    <mergeCell ref="AS34:AS35"/>
    <mergeCell ref="AT34:AT35"/>
    <mergeCell ref="AX34:AX35"/>
    <mergeCell ref="BE34:BE35"/>
    <mergeCell ref="BF34:BF35"/>
    <mergeCell ref="AN34:AN35"/>
    <mergeCell ref="AO34:AO35"/>
    <mergeCell ref="AP34:AP35"/>
    <mergeCell ref="AQ34:AQ35"/>
    <mergeCell ref="O36:O37"/>
    <mergeCell ref="P36:P37"/>
    <mergeCell ref="U36:U37"/>
    <mergeCell ref="V36:V37"/>
    <mergeCell ref="W36:W37"/>
    <mergeCell ref="X36:X37"/>
    <mergeCell ref="AB34:AB35"/>
    <mergeCell ref="AK34:AK35"/>
    <mergeCell ref="AL34:AL35"/>
    <mergeCell ref="AM34:AM35"/>
    <mergeCell ref="AI34:AI35"/>
    <mergeCell ref="AJ34:AJ35"/>
    <mergeCell ref="AE34:AE35"/>
    <mergeCell ref="AF34:AF35"/>
    <mergeCell ref="V34:V35"/>
    <mergeCell ref="W34:W35"/>
    <mergeCell ref="X34:X35"/>
    <mergeCell ref="Y34:Y35"/>
    <mergeCell ref="Z34:Z35"/>
    <mergeCell ref="AA34:AA35"/>
    <mergeCell ref="Q34:Q35"/>
    <mergeCell ref="R34:R35"/>
    <mergeCell ref="S34:S35"/>
    <mergeCell ref="P34:P35"/>
    <mergeCell ref="T34:T35"/>
    <mergeCell ref="U34:U35"/>
    <mergeCell ref="I34:I35"/>
    <mergeCell ref="J34:J35"/>
    <mergeCell ref="K34:K35"/>
    <mergeCell ref="L34:L35"/>
    <mergeCell ref="M34:M35"/>
    <mergeCell ref="N34:N35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H34:H35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BR7:BU7"/>
    <mergeCell ref="CA4:CB4"/>
    <mergeCell ref="CC4:CD4"/>
    <mergeCell ref="BV2:BX4"/>
    <mergeCell ref="CA2:CJ3"/>
    <mergeCell ref="CE4:CF4"/>
    <mergeCell ref="CG4:CH4"/>
    <mergeCell ref="CI4:CJ4"/>
    <mergeCell ref="CK2:CN3"/>
    <mergeCell ref="AU3:BF3"/>
    <mergeCell ref="BG3:BQ3"/>
    <mergeCell ref="AU4:AW4"/>
    <mergeCell ref="AX4:AX5"/>
    <mergeCell ref="AY4:AZ4"/>
    <mergeCell ref="BA4:BB4"/>
    <mergeCell ref="BY2:BZ4"/>
    <mergeCell ref="BJ4:BJ5"/>
    <mergeCell ref="BK4:BQ4"/>
    <mergeCell ref="AO2:AP4"/>
    <mergeCell ref="AQ2:AR4"/>
    <mergeCell ref="AS2:AT4"/>
    <mergeCell ref="AU2:BQ2"/>
    <mergeCell ref="BR2:BU4"/>
    <mergeCell ref="BC4:BD4"/>
    <mergeCell ref="BE4:BE5"/>
    <mergeCell ref="BF4:BF5"/>
    <mergeCell ref="BG4:BI4"/>
    <mergeCell ref="U2:V4"/>
    <mergeCell ref="W2:X4"/>
    <mergeCell ref="Y2:Z4"/>
    <mergeCell ref="AA2:AB4"/>
    <mergeCell ref="AK2:AL4"/>
    <mergeCell ref="AM2:AN4"/>
    <mergeCell ref="G2:H4"/>
    <mergeCell ref="I2:J4"/>
    <mergeCell ref="K2:L4"/>
    <mergeCell ref="M2:N4"/>
    <mergeCell ref="Q2:R4"/>
    <mergeCell ref="S2:T4"/>
    <mergeCell ref="AG34:AG35"/>
    <mergeCell ref="AH34:AH35"/>
    <mergeCell ref="A1:CJ1"/>
    <mergeCell ref="A2:A5"/>
    <mergeCell ref="B2:B5"/>
    <mergeCell ref="C2:C5"/>
    <mergeCell ref="D2:D5"/>
    <mergeCell ref="E2:F4"/>
    <mergeCell ref="O2:P4"/>
    <mergeCell ref="O34:O35"/>
    <mergeCell ref="AC36:AC37"/>
    <mergeCell ref="AE36:AE37"/>
    <mergeCell ref="AG36:AG37"/>
    <mergeCell ref="AI36:AI37"/>
    <mergeCell ref="AC2:AD4"/>
    <mergeCell ref="AE2:AF4"/>
    <mergeCell ref="AG2:AH4"/>
    <mergeCell ref="AI2:AJ4"/>
    <mergeCell ref="AC34:AC35"/>
    <mergeCell ref="AD34:AD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I2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T28" sqref="BT28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9.14062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4218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110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262" t="s">
        <v>93</v>
      </c>
      <c r="BW2" s="263"/>
      <c r="BX2" s="269"/>
      <c r="BY2" s="164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23.25" customHeight="1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5"/>
      <c r="BW3" s="266"/>
      <c r="BX3" s="270"/>
      <c r="BY3" s="16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6.7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5"/>
      <c r="BW4" s="266"/>
      <c r="BX4" s="270"/>
      <c r="BY4" s="168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5" t="s">
        <v>94</v>
      </c>
      <c r="BW5" s="1" t="s">
        <v>95</v>
      </c>
      <c r="BX5" s="6" t="s">
        <v>124</v>
      </c>
      <c r="BY5" s="10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09">
        <v>74</v>
      </c>
      <c r="BW6" s="8">
        <v>75</v>
      </c>
      <c r="BX6" s="147">
        <v>76</v>
      </c>
      <c r="BY6" s="146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42"/>
      <c r="BW7" s="243"/>
      <c r="BX7" s="244"/>
      <c r="BY7" s="80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90</v>
      </c>
      <c r="D8" s="130">
        <f>E8+G8+I8+K8+M8+O8+Q8+S8+U8+W8+Y8+AA8+AC8+AE8+AG8+AI8+AK8+AM8+AO8+AQ8+AS8</f>
        <v>0</v>
      </c>
      <c r="E8" s="25">
        <f>ноябрь!E36</f>
        <v>0</v>
      </c>
      <c r="F8" s="26"/>
      <c r="G8" s="26"/>
      <c r="H8" s="25">
        <f>ноябрь!H36</f>
        <v>0</v>
      </c>
      <c r="I8" s="25">
        <f>ноябрь!I36</f>
        <v>0</v>
      </c>
      <c r="J8" s="26"/>
      <c r="K8" s="25">
        <f>ноябрь!K36</f>
        <v>0</v>
      </c>
      <c r="L8" s="26"/>
      <c r="M8" s="25">
        <f>ноябрь!M36</f>
        <v>0</v>
      </c>
      <c r="N8" s="26"/>
      <c r="O8" s="25">
        <f>ноябрь!O36</f>
        <v>0</v>
      </c>
      <c r="P8" s="26"/>
      <c r="Q8" s="26">
        <f>ноябрь!Q36</f>
        <v>0</v>
      </c>
      <c r="R8" s="26"/>
      <c r="S8" s="26">
        <f>ноябрь!S36</f>
        <v>0</v>
      </c>
      <c r="T8" s="26"/>
      <c r="U8" s="26"/>
      <c r="V8" s="25">
        <f>ноябрь!V36</f>
        <v>0</v>
      </c>
      <c r="W8" s="26"/>
      <c r="X8" s="25">
        <f>ноябрь!X36</f>
        <v>0</v>
      </c>
      <c r="Y8" s="26"/>
      <c r="Z8" s="25">
        <f>ноябрь!Z36</f>
        <v>0</v>
      </c>
      <c r="AA8" s="26">
        <f>ноябрь!AA36</f>
        <v>0</v>
      </c>
      <c r="AB8" s="26"/>
      <c r="AC8" s="26"/>
      <c r="AD8" s="25">
        <f>ноябрь!AD36</f>
        <v>0</v>
      </c>
      <c r="AE8" s="26"/>
      <c r="AF8" s="25">
        <f>ноябрь!AF36</f>
        <v>0</v>
      </c>
      <c r="AG8" s="26"/>
      <c r="AH8" s="25">
        <f>ноябрь!AH36</f>
        <v>0</v>
      </c>
      <c r="AI8" s="26"/>
      <c r="AJ8" s="25">
        <f>ноябрь!AJ36</f>
        <v>0</v>
      </c>
      <c r="AK8" s="26"/>
      <c r="AL8" s="26">
        <f>ноябрь!AL36</f>
        <v>0</v>
      </c>
      <c r="AM8" s="26"/>
      <c r="AN8" s="26">
        <f>ноябрь!AN36</f>
        <v>0</v>
      </c>
      <c r="AO8" s="25"/>
      <c r="AP8" s="25">
        <f>ноябрь!AP36</f>
        <v>0</v>
      </c>
      <c r="AQ8" s="25"/>
      <c r="AR8" s="134">
        <f>ноябрь!AR36</f>
        <v>0</v>
      </c>
      <c r="AS8" s="61"/>
      <c r="AT8" s="115"/>
      <c r="AU8" s="77">
        <f>ноябрь!AU36</f>
        <v>0</v>
      </c>
      <c r="AV8" s="110">
        <f>ноябрь!AV36</f>
        <v>0</v>
      </c>
      <c r="AW8" s="150">
        <f>ноябрь!AW36</f>
        <v>0</v>
      </c>
      <c r="AX8" s="124">
        <f>ноябрь!AX36</f>
        <v>0</v>
      </c>
      <c r="AY8" s="77">
        <f>ноябрь!AY36</f>
        <v>0</v>
      </c>
      <c r="AZ8" s="150">
        <f>ноябрь!AZ36</f>
        <v>0</v>
      </c>
      <c r="BA8" s="110">
        <f>ноябрь!BA36</f>
        <v>0</v>
      </c>
      <c r="BB8" s="124">
        <f>ноябрь!BB36</f>
        <v>0</v>
      </c>
      <c r="BC8" s="77">
        <f>ноябрь!BC36</f>
        <v>0</v>
      </c>
      <c r="BD8" s="150">
        <f>ноябрь!BD36</f>
        <v>0</v>
      </c>
      <c r="BE8" s="124">
        <f>ноябрь!BE36</f>
        <v>0</v>
      </c>
      <c r="BF8" s="87">
        <f>ноябрь!BF36</f>
        <v>0</v>
      </c>
      <c r="BG8" s="110">
        <f>ноябрь!BG36</f>
        <v>0</v>
      </c>
      <c r="BH8" s="110">
        <f>ноябрь!BH36</f>
        <v>0</v>
      </c>
      <c r="BI8" s="124">
        <f>ноябрь!BI36</f>
        <v>0</v>
      </c>
      <c r="BJ8" s="87">
        <f>ноябрь!BJ36</f>
        <v>0</v>
      </c>
      <c r="BK8" s="110">
        <f>ноябрь!BK36</f>
        <v>0</v>
      </c>
      <c r="BL8" s="110">
        <f>ноябрь!BL36</f>
        <v>0</v>
      </c>
      <c r="BM8" s="110">
        <f>ноябрь!BM36</f>
        <v>0</v>
      </c>
      <c r="BN8" s="110">
        <f>ноябрь!BN36</f>
        <v>0</v>
      </c>
      <c r="BO8" s="110">
        <f>ноябрь!BO36</f>
        <v>0</v>
      </c>
      <c r="BP8" s="110">
        <f>ноябрь!BP36</f>
        <v>0</v>
      </c>
      <c r="BQ8" s="124">
        <f>ноябрь!BQ36</f>
        <v>0</v>
      </c>
      <c r="BR8" s="77">
        <f>ноябрь!BR36</f>
        <v>0</v>
      </c>
      <c r="BS8" s="110">
        <f>ноябрь!BS36</f>
        <v>0</v>
      </c>
      <c r="BT8" s="110">
        <f>ноябрь!BT36</f>
        <v>0</v>
      </c>
      <c r="BU8" s="150">
        <f>ноябрь!BU36</f>
        <v>0</v>
      </c>
      <c r="BV8" s="77">
        <f>ноябрь!BV36</f>
        <v>0</v>
      </c>
      <c r="BW8" s="110">
        <f>ноябрь!BW36</f>
        <v>0</v>
      </c>
      <c r="BX8" s="150">
        <f>ноябрь!BX36</f>
        <v>0</v>
      </c>
      <c r="BY8" s="61"/>
      <c r="BZ8" s="67">
        <f>CB8+CD8+CF8+CH8+CJ8</f>
        <v>0</v>
      </c>
      <c r="CA8" s="66"/>
      <c r="CB8" s="110">
        <f>ноябрь!CB36</f>
        <v>0</v>
      </c>
      <c r="CC8" s="66"/>
      <c r="CD8" s="110">
        <f>ноябрь!CD36</f>
        <v>0</v>
      </c>
      <c r="CE8" s="60"/>
      <c r="CF8" s="110">
        <f>ноябрь!CF36</f>
        <v>0</v>
      </c>
      <c r="CG8" s="60"/>
      <c r="CH8" s="110">
        <f>ноябрь!CH36</f>
        <v>0</v>
      </c>
      <c r="CI8" s="66"/>
      <c r="CJ8" s="110">
        <f>ноябрь!CJ36</f>
        <v>0</v>
      </c>
      <c r="CK8" s="66"/>
      <c r="CL8" s="110">
        <f>ноябрь!CL36</f>
        <v>0</v>
      </c>
      <c r="CM8" s="68"/>
      <c r="CN8" s="150">
        <f>ноябрь!CN36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0"/>
      <c r="BW9" s="28"/>
      <c r="BX9" s="31"/>
      <c r="BY9" s="46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0"/>
      <c r="BW10" s="28"/>
      <c r="BX10" s="31"/>
      <c r="BY10" s="46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0"/>
      <c r="BW11" s="28"/>
      <c r="BX11" s="31"/>
      <c r="BY11" s="46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0"/>
      <c r="BW12" s="28"/>
      <c r="BX12" s="31"/>
      <c r="BY12" s="46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0"/>
      <c r="BW13" s="28"/>
      <c r="BX13" s="31"/>
      <c r="BY13" s="46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63"/>
      <c r="BW14" s="38"/>
      <c r="BX14" s="62"/>
      <c r="BY14" s="46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0"/>
      <c r="BW15" s="28"/>
      <c r="BX15" s="31"/>
      <c r="BY15" s="46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0"/>
      <c r="BW16" s="28"/>
      <c r="BX16" s="31"/>
      <c r="BY16" s="46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0"/>
      <c r="BW17" s="28"/>
      <c r="BX17" s="31"/>
      <c r="BY17" s="46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0"/>
      <c r="BW18" s="28"/>
      <c r="BX18" s="31"/>
      <c r="BY18" s="46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0"/>
      <c r="BW19" s="28"/>
      <c r="BX19" s="31"/>
      <c r="BY19" s="46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0"/>
      <c r="BW20" s="28"/>
      <c r="BX20" s="31"/>
      <c r="BY20" s="46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0"/>
      <c r="BW21" s="28"/>
      <c r="BX21" s="31"/>
      <c r="BY21" s="46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0"/>
      <c r="BW22" s="28"/>
      <c r="BX22" s="31"/>
      <c r="BY22" s="46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0"/>
      <c r="BW23" s="28"/>
      <c r="BX23" s="31"/>
      <c r="BY23" s="46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0"/>
      <c r="BW24" s="28"/>
      <c r="BX24" s="31"/>
      <c r="BY24" s="46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0"/>
      <c r="BW25" s="28"/>
      <c r="BX25" s="31"/>
      <c r="BY25" s="46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0"/>
      <c r="BW26" s="28"/>
      <c r="BX26" s="31"/>
      <c r="BY26" s="46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0"/>
      <c r="BW27" s="28"/>
      <c r="BX27" s="31"/>
      <c r="BY27" s="46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63"/>
      <c r="BW28" s="38"/>
      <c r="BX28" s="62"/>
      <c r="BY28" s="46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63"/>
      <c r="BW29" s="38"/>
      <c r="BX29" s="62"/>
      <c r="BY29" s="46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63"/>
      <c r="BW30" s="38"/>
      <c r="BX30" s="62"/>
      <c r="BY30" s="46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63"/>
      <c r="BW31" s="38"/>
      <c r="BX31" s="62"/>
      <c r="BY31" s="46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63"/>
      <c r="BW32" s="38"/>
      <c r="BX32" s="62"/>
      <c r="BY32" s="46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0"/>
      <c r="BW33" s="89"/>
      <c r="BX33" s="31"/>
      <c r="BY33" s="46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111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>SUM(N9:N33)</f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6">
        <f t="shared" si="9"/>
        <v>0</v>
      </c>
      <c r="BW34" s="50">
        <f t="shared" si="9"/>
        <v>0</v>
      </c>
      <c r="BX34" s="86">
        <f t="shared" si="9"/>
        <v>0</v>
      </c>
      <c r="BY34" s="228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215">
        <f>BV34+BW34+BX34</f>
        <v>0</v>
      </c>
      <c r="BW35" s="216"/>
      <c r="BX35" s="217"/>
      <c r="BY35" s="228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91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162"/>
      <c r="AD36" s="160">
        <f>AD8+AD34-AC34</f>
        <v>0</v>
      </c>
      <c r="AE36" s="162"/>
      <c r="AF36" s="160">
        <f>AF8+AF34-AE34</f>
        <v>0</v>
      </c>
      <c r="AG36" s="162"/>
      <c r="AH36" s="160">
        <f>AH8+AH34-AG34</f>
        <v>0</v>
      </c>
      <c r="AI36" s="162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7">
        <f t="shared" si="12"/>
        <v>0</v>
      </c>
      <c r="BW36" s="58">
        <f t="shared" si="12"/>
        <v>0</v>
      </c>
      <c r="BX36" s="90">
        <f t="shared" si="12"/>
        <v>0</v>
      </c>
      <c r="BY36" s="206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63"/>
      <c r="AD37" s="161"/>
      <c r="AE37" s="163"/>
      <c r="AF37" s="161"/>
      <c r="AG37" s="163"/>
      <c r="AH37" s="161"/>
      <c r="AI37" s="163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209">
        <f>BV36+BW36+BX36</f>
        <v>0</v>
      </c>
      <c r="BW37" s="196"/>
      <c r="BX37" s="210"/>
      <c r="BY37" s="207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40"/>
      <c r="P39" s="140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38"/>
      <c r="AD39" s="138"/>
      <c r="AE39" s="138"/>
      <c r="AF39" s="138"/>
      <c r="AG39" s="138"/>
      <c r="AH39" s="138"/>
      <c r="AI39" s="138"/>
      <c r="AJ39" s="13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90"/>
      <c r="AV39" s="190"/>
      <c r="AW39" s="190"/>
      <c r="AX39" s="108"/>
      <c r="AY39" s="190"/>
      <c r="AZ39" s="190"/>
      <c r="BA39" s="190"/>
      <c r="BB39" s="190"/>
      <c r="BC39" s="190"/>
      <c r="BD39" s="190"/>
      <c r="BE39" s="108"/>
      <c r="BF39" s="108"/>
      <c r="BG39" s="190"/>
      <c r="BH39" s="190"/>
      <c r="BI39" s="190"/>
      <c r="BJ39" s="108"/>
      <c r="BK39" s="190"/>
      <c r="BL39" s="190"/>
      <c r="BM39" s="190"/>
      <c r="BN39" s="190"/>
      <c r="BO39" s="190"/>
      <c r="BP39" s="190"/>
      <c r="BQ39" s="190"/>
      <c r="BR39" s="108"/>
      <c r="BS39" s="108"/>
      <c r="BT39" s="108"/>
      <c r="BU39" s="108"/>
      <c r="BV39" s="108"/>
      <c r="BW39" s="108"/>
      <c r="BX39" s="108"/>
      <c r="BY39" s="108"/>
      <c r="BZ39" s="92">
        <f>BZ34+ноябрь!BZ39</f>
        <v>0</v>
      </c>
      <c r="CA39" s="93"/>
      <c r="CB39" s="92">
        <f>CB34+ноябрь!CB39</f>
        <v>0</v>
      </c>
      <c r="CC39" s="93"/>
      <c r="CD39" s="92">
        <f>CD34+ноябрь!CD39</f>
        <v>0</v>
      </c>
      <c r="CE39" s="93"/>
      <c r="CF39" s="92">
        <f>CF34+ноябрь!CF39</f>
        <v>0</v>
      </c>
      <c r="CG39" s="93"/>
      <c r="CH39" s="92">
        <f>CH34+ноябрь!CH39</f>
        <v>0</v>
      </c>
      <c r="CI39" s="93"/>
      <c r="CJ39" s="92">
        <f>CJ34+ноябрь!CJ39</f>
        <v>0</v>
      </c>
      <c r="CK39" s="93"/>
      <c r="CL39" s="93"/>
      <c r="CM39" s="108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s="154" customFormat="1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8">
    <mergeCell ref="CK7:CL7"/>
    <mergeCell ref="CM7:CN7"/>
    <mergeCell ref="BK39:BQ39"/>
    <mergeCell ref="B39:D39"/>
    <mergeCell ref="AU39:AW39"/>
    <mergeCell ref="AY39:AZ39"/>
    <mergeCell ref="BA39:BB39"/>
    <mergeCell ref="BC39:BD39"/>
    <mergeCell ref="BG39:BI39"/>
    <mergeCell ref="AU38:AW38"/>
    <mergeCell ref="AY38:AZ38"/>
    <mergeCell ref="BA38:BB38"/>
    <mergeCell ref="BC38:BD38"/>
    <mergeCell ref="BG38:BI38"/>
    <mergeCell ref="BK38:BQ38"/>
    <mergeCell ref="CL36:CL37"/>
    <mergeCell ref="CI36:CI37"/>
    <mergeCell ref="CJ36:CJ37"/>
    <mergeCell ref="CK36:CK37"/>
    <mergeCell ref="BZ36:BZ37"/>
    <mergeCell ref="CM36:CM37"/>
    <mergeCell ref="CN36:CN37"/>
    <mergeCell ref="AU37:AW37"/>
    <mergeCell ref="AY37:AZ37"/>
    <mergeCell ref="BA37:BB37"/>
    <mergeCell ref="BC37:BD37"/>
    <mergeCell ref="BG37:BI37"/>
    <mergeCell ref="CF36:CF37"/>
    <mergeCell ref="CG36:CG37"/>
    <mergeCell ref="CH36:CH37"/>
    <mergeCell ref="CA36:CA37"/>
    <mergeCell ref="CB36:CB37"/>
    <mergeCell ref="CC36:CC37"/>
    <mergeCell ref="CD36:CD37"/>
    <mergeCell ref="CE36:CE37"/>
    <mergeCell ref="AT36:AT37"/>
    <mergeCell ref="AX36:AX37"/>
    <mergeCell ref="BE36:BE37"/>
    <mergeCell ref="BF36:BF37"/>
    <mergeCell ref="BJ36:BJ37"/>
    <mergeCell ref="BY36:BY37"/>
    <mergeCell ref="BK37:BQ37"/>
    <mergeCell ref="BR37:BU37"/>
    <mergeCell ref="BV37:BX37"/>
    <mergeCell ref="AP36:AP37"/>
    <mergeCell ref="AQ36:AQ37"/>
    <mergeCell ref="AR36:AR37"/>
    <mergeCell ref="AS36:AS37"/>
    <mergeCell ref="AM36:AM37"/>
    <mergeCell ref="AN36:AN37"/>
    <mergeCell ref="AD36:AD37"/>
    <mergeCell ref="AF36:AF37"/>
    <mergeCell ref="AH36:AH37"/>
    <mergeCell ref="AJ36:AJ37"/>
    <mergeCell ref="Y36:Y37"/>
    <mergeCell ref="Z36:Z37"/>
    <mergeCell ref="AA36:AA37"/>
    <mergeCell ref="AB36:AB37"/>
    <mergeCell ref="AK36:AK37"/>
    <mergeCell ref="AL36:AL37"/>
    <mergeCell ref="M36:M37"/>
    <mergeCell ref="N36:N37"/>
    <mergeCell ref="Q36:Q37"/>
    <mergeCell ref="R36:R37"/>
    <mergeCell ref="S36:S37"/>
    <mergeCell ref="T36:T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BJ34:BJ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R34:AR35"/>
    <mergeCell ref="AS34:AS35"/>
    <mergeCell ref="AT34:AT35"/>
    <mergeCell ref="AX34:AX35"/>
    <mergeCell ref="BE34:BE35"/>
    <mergeCell ref="BF34:BF35"/>
    <mergeCell ref="AN34:AN35"/>
    <mergeCell ref="AO34:AO35"/>
    <mergeCell ref="AP34:AP35"/>
    <mergeCell ref="AQ34:AQ35"/>
    <mergeCell ref="O36:O37"/>
    <mergeCell ref="P36:P37"/>
    <mergeCell ref="U36:U37"/>
    <mergeCell ref="V36:V37"/>
    <mergeCell ref="W36:W37"/>
    <mergeCell ref="X36:X37"/>
    <mergeCell ref="AB34:AB35"/>
    <mergeCell ref="AK34:AK35"/>
    <mergeCell ref="AL34:AL35"/>
    <mergeCell ref="AM34:AM35"/>
    <mergeCell ref="AI34:AI35"/>
    <mergeCell ref="AJ34:AJ35"/>
    <mergeCell ref="AE34:AE35"/>
    <mergeCell ref="AF34:AF35"/>
    <mergeCell ref="V34:V35"/>
    <mergeCell ref="W34:W35"/>
    <mergeCell ref="X34:X35"/>
    <mergeCell ref="Y34:Y35"/>
    <mergeCell ref="Z34:Z35"/>
    <mergeCell ref="AA34:AA35"/>
    <mergeCell ref="Q34:Q35"/>
    <mergeCell ref="R34:R35"/>
    <mergeCell ref="S34:S35"/>
    <mergeCell ref="P34:P35"/>
    <mergeCell ref="T34:T35"/>
    <mergeCell ref="U34:U35"/>
    <mergeCell ref="I34:I35"/>
    <mergeCell ref="J34:J35"/>
    <mergeCell ref="K34:K35"/>
    <mergeCell ref="L34:L35"/>
    <mergeCell ref="M34:M35"/>
    <mergeCell ref="N34:N35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H34:H35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BR7:BU7"/>
    <mergeCell ref="CA4:CB4"/>
    <mergeCell ref="CC4:CD4"/>
    <mergeCell ref="BV2:BX4"/>
    <mergeCell ref="CA2:CJ3"/>
    <mergeCell ref="CE4:CF4"/>
    <mergeCell ref="CG4:CH4"/>
    <mergeCell ref="CI4:CJ4"/>
    <mergeCell ref="CK2:CN3"/>
    <mergeCell ref="AU3:BF3"/>
    <mergeCell ref="BG3:BQ3"/>
    <mergeCell ref="AU4:AW4"/>
    <mergeCell ref="AX4:AX5"/>
    <mergeCell ref="AY4:AZ4"/>
    <mergeCell ref="BA4:BB4"/>
    <mergeCell ref="BY2:BZ4"/>
    <mergeCell ref="BJ4:BJ5"/>
    <mergeCell ref="BK4:BQ4"/>
    <mergeCell ref="AO2:AP4"/>
    <mergeCell ref="AQ2:AR4"/>
    <mergeCell ref="AS2:AT4"/>
    <mergeCell ref="AU2:BQ2"/>
    <mergeCell ref="BR2:BU4"/>
    <mergeCell ref="BC4:BD4"/>
    <mergeCell ref="BE4:BE5"/>
    <mergeCell ref="BF4:BF5"/>
    <mergeCell ref="BG4:BI4"/>
    <mergeCell ref="U2:V4"/>
    <mergeCell ref="W2:X4"/>
    <mergeCell ref="Y2:Z4"/>
    <mergeCell ref="AA2:AB4"/>
    <mergeCell ref="AK2:AL4"/>
    <mergeCell ref="AM2:AN4"/>
    <mergeCell ref="G2:H4"/>
    <mergeCell ref="I2:J4"/>
    <mergeCell ref="K2:L4"/>
    <mergeCell ref="M2:N4"/>
    <mergeCell ref="Q2:R4"/>
    <mergeCell ref="S2:T4"/>
    <mergeCell ref="AG34:AG35"/>
    <mergeCell ref="AH34:AH35"/>
    <mergeCell ref="A1:CJ1"/>
    <mergeCell ref="A2:A5"/>
    <mergeCell ref="B2:B5"/>
    <mergeCell ref="C2:C5"/>
    <mergeCell ref="D2:D5"/>
    <mergeCell ref="E2:F4"/>
    <mergeCell ref="O2:P4"/>
    <mergeCell ref="O34:O35"/>
    <mergeCell ref="AC36:AC37"/>
    <mergeCell ref="AE36:AE37"/>
    <mergeCell ref="AG36:AG37"/>
    <mergeCell ref="AI36:AI37"/>
    <mergeCell ref="AC2:AD4"/>
    <mergeCell ref="AE2:AF4"/>
    <mergeCell ref="AG2:AH4"/>
    <mergeCell ref="AI2:AJ4"/>
    <mergeCell ref="AC34:AC35"/>
    <mergeCell ref="AD34:AD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5" sqref="Q5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8.421875" style="0" customWidth="1"/>
    <col min="4" max="4" width="10.0039062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71093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300" t="s">
        <v>118</v>
      </c>
      <c r="AH2" s="30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170"/>
      <c r="AS2" s="295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4"/>
      <c r="BV2" s="262" t="s">
        <v>93</v>
      </c>
      <c r="BW2" s="263"/>
      <c r="BX2" s="269"/>
      <c r="BY2" s="164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172"/>
      <c r="AS3" s="297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69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67"/>
      <c r="BV3" s="265"/>
      <c r="BW3" s="266"/>
      <c r="BX3" s="270"/>
      <c r="BY3" s="16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58.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174"/>
      <c r="AS4" s="297"/>
      <c r="AT4" s="298"/>
      <c r="AU4" s="314" t="s">
        <v>35</v>
      </c>
      <c r="AV4" s="315"/>
      <c r="AW4" s="316"/>
      <c r="AX4" s="288" t="s">
        <v>36</v>
      </c>
      <c r="AY4" s="317" t="s">
        <v>37</v>
      </c>
      <c r="AZ4" s="318"/>
      <c r="BA4" s="262" t="s">
        <v>38</v>
      </c>
      <c r="BB4" s="269"/>
      <c r="BC4" s="313" t="s">
        <v>39</v>
      </c>
      <c r="BD4" s="264"/>
      <c r="BE4" s="288" t="s">
        <v>40</v>
      </c>
      <c r="BF4" s="293" t="s">
        <v>41</v>
      </c>
      <c r="BG4" s="262" t="s">
        <v>42</v>
      </c>
      <c r="BH4" s="263"/>
      <c r="BI4" s="269"/>
      <c r="BJ4" s="292" t="s">
        <v>43</v>
      </c>
      <c r="BK4" s="262" t="s">
        <v>44</v>
      </c>
      <c r="BL4" s="263"/>
      <c r="BM4" s="263"/>
      <c r="BN4" s="263"/>
      <c r="BO4" s="263"/>
      <c r="BP4" s="263"/>
      <c r="BQ4" s="294"/>
      <c r="BR4" s="268"/>
      <c r="BS4" s="266"/>
      <c r="BT4" s="266"/>
      <c r="BU4" s="267"/>
      <c r="BV4" s="265"/>
      <c r="BW4" s="266"/>
      <c r="BX4" s="270"/>
      <c r="BY4" s="168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4" t="s">
        <v>9</v>
      </c>
      <c r="AS5" s="5" t="s">
        <v>8</v>
      </c>
      <c r="AT5" s="6" t="s">
        <v>9</v>
      </c>
      <c r="AU5" s="105" t="s">
        <v>34</v>
      </c>
      <c r="AV5" s="12" t="s">
        <v>5</v>
      </c>
      <c r="AW5" s="114" t="s">
        <v>11</v>
      </c>
      <c r="AX5" s="289"/>
      <c r="AY5" s="80" t="s">
        <v>12</v>
      </c>
      <c r="AZ5" s="114" t="s">
        <v>13</v>
      </c>
      <c r="BA5" s="5" t="s">
        <v>14</v>
      </c>
      <c r="BB5" s="6" t="s">
        <v>15</v>
      </c>
      <c r="BC5" s="105" t="s">
        <v>16</v>
      </c>
      <c r="BD5" s="4" t="s">
        <v>17</v>
      </c>
      <c r="BE5" s="289"/>
      <c r="BF5" s="293"/>
      <c r="BG5" s="5" t="s">
        <v>18</v>
      </c>
      <c r="BH5" s="1" t="s">
        <v>28</v>
      </c>
      <c r="BI5" s="6" t="s">
        <v>19</v>
      </c>
      <c r="BJ5" s="293"/>
      <c r="BK5" s="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6" t="s">
        <v>25</v>
      </c>
      <c r="BR5" s="105" t="s">
        <v>125</v>
      </c>
      <c r="BS5" s="1" t="s">
        <v>27</v>
      </c>
      <c r="BT5" s="1" t="s">
        <v>53</v>
      </c>
      <c r="BU5" s="4" t="s">
        <v>33</v>
      </c>
      <c r="BV5" s="5" t="s">
        <v>94</v>
      </c>
      <c r="BW5" s="1" t="s">
        <v>95</v>
      </c>
      <c r="BX5" s="6" t="s">
        <v>124</v>
      </c>
      <c r="BY5" s="10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5">
        <v>44</v>
      </c>
      <c r="AS6" s="109">
        <v>45</v>
      </c>
      <c r="AT6" s="147">
        <v>46</v>
      </c>
      <c r="AU6" s="146">
        <v>47</v>
      </c>
      <c r="AV6" s="8">
        <v>48</v>
      </c>
      <c r="AW6" s="145">
        <v>49</v>
      </c>
      <c r="AX6" s="148">
        <v>50</v>
      </c>
      <c r="AY6" s="146">
        <v>51</v>
      </c>
      <c r="AZ6" s="145">
        <v>52</v>
      </c>
      <c r="BA6" s="109">
        <v>53</v>
      </c>
      <c r="BB6" s="147">
        <v>54</v>
      </c>
      <c r="BC6" s="146">
        <v>55</v>
      </c>
      <c r="BD6" s="145">
        <v>56</v>
      </c>
      <c r="BE6" s="148">
        <v>57</v>
      </c>
      <c r="BF6" s="149">
        <v>58</v>
      </c>
      <c r="BG6" s="109">
        <v>59</v>
      </c>
      <c r="BH6" s="8">
        <v>60</v>
      </c>
      <c r="BI6" s="147">
        <v>61</v>
      </c>
      <c r="BJ6" s="149">
        <v>62</v>
      </c>
      <c r="BK6" s="109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7">
        <v>69</v>
      </c>
      <c r="BR6" s="146">
        <v>70</v>
      </c>
      <c r="BS6" s="8">
        <v>71</v>
      </c>
      <c r="BT6" s="8">
        <v>72</v>
      </c>
      <c r="BU6" s="145">
        <v>73</v>
      </c>
      <c r="BV6" s="109">
        <v>74</v>
      </c>
      <c r="BW6" s="8">
        <v>75</v>
      </c>
      <c r="BX6" s="147">
        <v>76</v>
      </c>
      <c r="BY6" s="146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114"/>
      <c r="AS7" s="242">
        <f>SUM(AU7:BU7)</f>
        <v>0</v>
      </c>
      <c r="AT7" s="244"/>
      <c r="AU7" s="259"/>
      <c r="AV7" s="240"/>
      <c r="AW7" s="241"/>
      <c r="AX7" s="82"/>
      <c r="AY7" s="259"/>
      <c r="AZ7" s="241"/>
      <c r="BA7" s="242"/>
      <c r="BB7" s="260"/>
      <c r="BC7" s="259"/>
      <c r="BD7" s="241"/>
      <c r="BE7" s="82"/>
      <c r="BF7" s="118"/>
      <c r="BG7" s="242"/>
      <c r="BH7" s="240"/>
      <c r="BI7" s="260"/>
      <c r="BJ7" s="118"/>
      <c r="BK7" s="242"/>
      <c r="BL7" s="240"/>
      <c r="BM7" s="240"/>
      <c r="BN7" s="240"/>
      <c r="BO7" s="240"/>
      <c r="BP7" s="240"/>
      <c r="BQ7" s="260"/>
      <c r="BR7" s="239"/>
      <c r="BS7" s="240"/>
      <c r="BT7" s="240"/>
      <c r="BU7" s="241"/>
      <c r="BV7" s="242"/>
      <c r="BW7" s="243"/>
      <c r="BX7" s="244"/>
      <c r="BY7" s="80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62</v>
      </c>
      <c r="D8" s="130">
        <f>E8+G8+I8+K8+M8+O8+Q8+S8+U8+W8+Y8+AA8+AC8+AE8+AG8+AI8+AK8+AM8+AO8+AQ8+AS8</f>
        <v>0</v>
      </c>
      <c r="E8" s="25">
        <f>январь!E36</f>
        <v>0</v>
      </c>
      <c r="F8" s="26"/>
      <c r="G8" s="26"/>
      <c r="H8" s="25">
        <f>январь!H36</f>
        <v>0</v>
      </c>
      <c r="I8" s="25">
        <f>январь!I36</f>
        <v>0</v>
      </c>
      <c r="J8" s="26"/>
      <c r="K8" s="25">
        <f>январь!K36</f>
        <v>0</v>
      </c>
      <c r="L8" s="26"/>
      <c r="M8" s="25">
        <f>январь!M36</f>
        <v>0</v>
      </c>
      <c r="N8" s="26"/>
      <c r="O8" s="25">
        <f>январь!O36</f>
        <v>0</v>
      </c>
      <c r="P8" s="26"/>
      <c r="Q8" s="26">
        <f>январь!Q36</f>
        <v>0</v>
      </c>
      <c r="R8" s="26"/>
      <c r="S8" s="26">
        <f>январь!S36</f>
        <v>0</v>
      </c>
      <c r="T8" s="26"/>
      <c r="U8" s="26"/>
      <c r="V8" s="25">
        <f>январь!V36</f>
        <v>0</v>
      </c>
      <c r="W8" s="26"/>
      <c r="X8" s="25">
        <f>январь!X36</f>
        <v>0</v>
      </c>
      <c r="Y8" s="26"/>
      <c r="Z8" s="25">
        <f>январь!Z36</f>
        <v>0</v>
      </c>
      <c r="AA8" s="26">
        <f>январь!AA36</f>
        <v>0</v>
      </c>
      <c r="AB8" s="26"/>
      <c r="AC8" s="26"/>
      <c r="AD8" s="26">
        <f>январь!AD36</f>
        <v>0</v>
      </c>
      <c r="AE8" s="26"/>
      <c r="AF8" s="26">
        <f>январь!AF36</f>
        <v>0</v>
      </c>
      <c r="AG8" s="26"/>
      <c r="AH8" s="26">
        <f>январь!AH36</f>
        <v>0</v>
      </c>
      <c r="AI8" s="26"/>
      <c r="AJ8" s="26">
        <f>январь!AJ36</f>
        <v>0</v>
      </c>
      <c r="AK8" s="26"/>
      <c r="AL8" s="26">
        <f>январь!AL36</f>
        <v>0</v>
      </c>
      <c r="AM8" s="26"/>
      <c r="AN8" s="26">
        <f>январь!AN36</f>
        <v>0</v>
      </c>
      <c r="AO8" s="25"/>
      <c r="AP8" s="25">
        <f>январь!AP36</f>
        <v>0</v>
      </c>
      <c r="AQ8" s="25"/>
      <c r="AR8" s="27">
        <f>январь!AR36</f>
        <v>0</v>
      </c>
      <c r="AS8" s="71"/>
      <c r="AT8" s="75"/>
      <c r="AU8" s="110">
        <f>январь!AU36</f>
        <v>0</v>
      </c>
      <c r="AV8" s="60">
        <f>январь!AV36</f>
        <v>0</v>
      </c>
      <c r="AW8" s="115">
        <f>январь!AW36</f>
        <v>0</v>
      </c>
      <c r="AX8" s="83">
        <f>январь!AX36</f>
        <v>0</v>
      </c>
      <c r="AY8" s="61">
        <f>январь!AY36</f>
        <v>0</v>
      </c>
      <c r="AZ8" s="115">
        <f>январь!AZ36</f>
        <v>0</v>
      </c>
      <c r="BA8" s="77">
        <f>январь!BA36</f>
        <v>0</v>
      </c>
      <c r="BB8" s="85">
        <f>январь!BB36</f>
        <v>0</v>
      </c>
      <c r="BC8" s="110">
        <f>январь!BC36</f>
        <v>0</v>
      </c>
      <c r="BD8" s="115">
        <f>январь!BD36</f>
        <v>0</v>
      </c>
      <c r="BE8" s="83">
        <f>январь!BE36</f>
        <v>0</v>
      </c>
      <c r="BF8" s="119">
        <f>январь!BF36</f>
        <v>0</v>
      </c>
      <c r="BG8" s="71">
        <f>январь!BG36</f>
        <v>0</v>
      </c>
      <c r="BH8" s="60">
        <f>январь!BH36</f>
        <v>0</v>
      </c>
      <c r="BI8" s="85">
        <f>январь!BI36</f>
        <v>0</v>
      </c>
      <c r="BJ8" s="124">
        <f>январь!BJ36</f>
        <v>0</v>
      </c>
      <c r="BK8" s="77">
        <f>январь!BK36</f>
        <v>0</v>
      </c>
      <c r="BL8" s="60">
        <f>январь!BL36</f>
        <v>0</v>
      </c>
      <c r="BM8" s="60">
        <f>январь!BM36</f>
        <v>0</v>
      </c>
      <c r="BN8" s="66">
        <f>январь!BN36</f>
        <v>0</v>
      </c>
      <c r="BO8" s="60">
        <f>январь!BO36</f>
        <v>0</v>
      </c>
      <c r="BP8" s="66">
        <f>январь!BP36</f>
        <v>0</v>
      </c>
      <c r="BQ8" s="85">
        <f>январь!BQ36</f>
        <v>0</v>
      </c>
      <c r="BR8" s="110">
        <f>январь!BR36</f>
        <v>0</v>
      </c>
      <c r="BS8" s="66">
        <f>январь!BS36</f>
        <v>0</v>
      </c>
      <c r="BT8" s="60">
        <f>январь!BT36</f>
        <v>0</v>
      </c>
      <c r="BU8" s="115">
        <f>январь!BU36</f>
        <v>0</v>
      </c>
      <c r="BV8" s="71">
        <f>январь!BV36</f>
        <v>0</v>
      </c>
      <c r="BW8" s="60">
        <f>январь!BW36</f>
        <v>0</v>
      </c>
      <c r="BX8" s="75">
        <f>январь!BX36</f>
        <v>0</v>
      </c>
      <c r="BY8" s="61"/>
      <c r="BZ8" s="67">
        <f>CB8+CD8+CF8+CH8+CJ8</f>
        <v>0</v>
      </c>
      <c r="CA8" s="66"/>
      <c r="CB8" s="66">
        <f>январь!CB36</f>
        <v>0</v>
      </c>
      <c r="CC8" s="66"/>
      <c r="CD8" s="60">
        <f>январь!CD36</f>
        <v>0</v>
      </c>
      <c r="CE8" s="60"/>
      <c r="CF8" s="60">
        <f>январь!CF36</f>
        <v>0</v>
      </c>
      <c r="CG8" s="60"/>
      <c r="CH8" s="60">
        <f>январь!CH36</f>
        <v>0</v>
      </c>
      <c r="CI8" s="66"/>
      <c r="CJ8" s="66">
        <f>январь!CJ36</f>
        <v>0</v>
      </c>
      <c r="CK8" s="66"/>
      <c r="CL8" s="66">
        <f>январь!CL36</f>
        <v>0</v>
      </c>
      <c r="CM8" s="68"/>
      <c r="CN8" s="72">
        <f>январь!CN36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0"/>
      <c r="AS9" s="104">
        <f aca="true" t="shared" si="1" ref="AS9:AS33">SUM(AU9:BX9)</f>
        <v>0</v>
      </c>
      <c r="AT9" s="31"/>
      <c r="AU9" s="111"/>
      <c r="AV9" s="29"/>
      <c r="AW9" s="34"/>
      <c r="AX9" s="35"/>
      <c r="AY9" s="111"/>
      <c r="AZ9" s="34"/>
      <c r="BA9" s="32"/>
      <c r="BB9" s="33"/>
      <c r="BC9" s="111"/>
      <c r="BD9" s="34"/>
      <c r="BE9" s="35"/>
      <c r="BF9" s="120"/>
      <c r="BG9" s="32"/>
      <c r="BH9" s="29"/>
      <c r="BI9" s="33"/>
      <c r="BJ9" s="120"/>
      <c r="BK9" s="32"/>
      <c r="BL9" s="29"/>
      <c r="BM9" s="29"/>
      <c r="BN9" s="29"/>
      <c r="BO9" s="29"/>
      <c r="BP9" s="29"/>
      <c r="BQ9" s="33"/>
      <c r="BR9" s="111"/>
      <c r="BS9" s="28"/>
      <c r="BT9" s="28"/>
      <c r="BU9" s="30"/>
      <c r="BV9" s="40"/>
      <c r="BW9" s="28"/>
      <c r="BX9" s="31"/>
      <c r="BY9" s="46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0"/>
      <c r="AS10" s="104">
        <f t="shared" si="1"/>
        <v>0</v>
      </c>
      <c r="AT10" s="31"/>
      <c r="AU10" s="111"/>
      <c r="AV10" s="29"/>
      <c r="AW10" s="34"/>
      <c r="AX10" s="35"/>
      <c r="AY10" s="111"/>
      <c r="AZ10" s="34"/>
      <c r="BA10" s="32"/>
      <c r="BB10" s="33"/>
      <c r="BC10" s="111"/>
      <c r="BD10" s="34"/>
      <c r="BE10" s="35"/>
      <c r="BF10" s="120"/>
      <c r="BG10" s="32"/>
      <c r="BH10" s="29"/>
      <c r="BI10" s="33"/>
      <c r="BJ10" s="120"/>
      <c r="BK10" s="32"/>
      <c r="BL10" s="29"/>
      <c r="BM10" s="29"/>
      <c r="BN10" s="29"/>
      <c r="BO10" s="29"/>
      <c r="BP10" s="29"/>
      <c r="BQ10" s="33"/>
      <c r="BR10" s="111"/>
      <c r="BS10" s="28"/>
      <c r="BT10" s="28"/>
      <c r="BU10" s="30"/>
      <c r="BV10" s="40"/>
      <c r="BW10" s="28"/>
      <c r="BX10" s="31"/>
      <c r="BY10" s="46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41"/>
      <c r="AS11" s="104">
        <f t="shared" si="1"/>
        <v>0</v>
      </c>
      <c r="AT11" s="31"/>
      <c r="AU11" s="111"/>
      <c r="AV11" s="29"/>
      <c r="AW11" s="34"/>
      <c r="AX11" s="35"/>
      <c r="AY11" s="111"/>
      <c r="AZ11" s="34"/>
      <c r="BA11" s="32"/>
      <c r="BB11" s="33"/>
      <c r="BC11" s="111"/>
      <c r="BD11" s="34"/>
      <c r="BE11" s="35"/>
      <c r="BF11" s="120"/>
      <c r="BG11" s="32"/>
      <c r="BH11" s="29"/>
      <c r="BI11" s="33"/>
      <c r="BJ11" s="120"/>
      <c r="BK11" s="32"/>
      <c r="BL11" s="29"/>
      <c r="BM11" s="29"/>
      <c r="BN11" s="29"/>
      <c r="BO11" s="29"/>
      <c r="BP11" s="29"/>
      <c r="BQ11" s="33"/>
      <c r="BR11" s="111"/>
      <c r="BS11" s="28"/>
      <c r="BT11" s="28"/>
      <c r="BU11" s="30"/>
      <c r="BV11" s="40"/>
      <c r="BW11" s="28"/>
      <c r="BX11" s="31"/>
      <c r="BY11" s="46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41"/>
      <c r="AS12" s="104">
        <f t="shared" si="1"/>
        <v>0</v>
      </c>
      <c r="AT12" s="31"/>
      <c r="AU12" s="111"/>
      <c r="AV12" s="29"/>
      <c r="AW12" s="34"/>
      <c r="AX12" s="35"/>
      <c r="AY12" s="111"/>
      <c r="AZ12" s="34"/>
      <c r="BA12" s="32"/>
      <c r="BB12" s="33"/>
      <c r="BC12" s="111"/>
      <c r="BD12" s="34"/>
      <c r="BE12" s="35"/>
      <c r="BF12" s="120"/>
      <c r="BG12" s="32"/>
      <c r="BH12" s="29"/>
      <c r="BI12" s="33"/>
      <c r="BJ12" s="120"/>
      <c r="BK12" s="32"/>
      <c r="BL12" s="29"/>
      <c r="BM12" s="29"/>
      <c r="BN12" s="29"/>
      <c r="BO12" s="29"/>
      <c r="BP12" s="29"/>
      <c r="BQ12" s="33"/>
      <c r="BR12" s="111"/>
      <c r="BS12" s="28"/>
      <c r="BT12" s="28"/>
      <c r="BU12" s="30"/>
      <c r="BV12" s="40"/>
      <c r="BW12" s="28"/>
      <c r="BX12" s="31"/>
      <c r="BY12" s="46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0"/>
      <c r="AS13" s="104">
        <f t="shared" si="1"/>
        <v>0</v>
      </c>
      <c r="AT13" s="31"/>
      <c r="AU13" s="111"/>
      <c r="AV13" s="29"/>
      <c r="AW13" s="34"/>
      <c r="AX13" s="35"/>
      <c r="AY13" s="111"/>
      <c r="AZ13" s="34"/>
      <c r="BA13" s="32"/>
      <c r="BB13" s="33"/>
      <c r="BC13" s="111"/>
      <c r="BD13" s="34"/>
      <c r="BE13" s="35"/>
      <c r="BF13" s="120"/>
      <c r="BG13" s="32"/>
      <c r="BH13" s="29"/>
      <c r="BI13" s="33"/>
      <c r="BJ13" s="120"/>
      <c r="BK13" s="32"/>
      <c r="BL13" s="29"/>
      <c r="BM13" s="29"/>
      <c r="BN13" s="29"/>
      <c r="BO13" s="29"/>
      <c r="BP13" s="29"/>
      <c r="BQ13" s="33"/>
      <c r="BR13" s="111"/>
      <c r="BS13" s="28"/>
      <c r="BT13" s="28"/>
      <c r="BU13" s="30"/>
      <c r="BV13" s="40"/>
      <c r="BW13" s="28"/>
      <c r="BX13" s="31"/>
      <c r="BY13" s="46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41"/>
      <c r="AS14" s="104">
        <f t="shared" si="1"/>
        <v>0</v>
      </c>
      <c r="AT14" s="31"/>
      <c r="AU14" s="111"/>
      <c r="AV14" s="29"/>
      <c r="AW14" s="34"/>
      <c r="AX14" s="35"/>
      <c r="AY14" s="111"/>
      <c r="AZ14" s="34"/>
      <c r="BA14" s="32"/>
      <c r="BB14" s="33"/>
      <c r="BC14" s="111"/>
      <c r="BD14" s="34"/>
      <c r="BE14" s="35"/>
      <c r="BF14" s="120"/>
      <c r="BG14" s="32"/>
      <c r="BH14" s="29"/>
      <c r="BI14" s="33"/>
      <c r="BJ14" s="120"/>
      <c r="BK14" s="32"/>
      <c r="BL14" s="29"/>
      <c r="BM14" s="29"/>
      <c r="BN14" s="29"/>
      <c r="BO14" s="29"/>
      <c r="BP14" s="29"/>
      <c r="BQ14" s="33"/>
      <c r="BR14" s="111"/>
      <c r="BS14" s="38"/>
      <c r="BT14" s="38"/>
      <c r="BU14" s="41"/>
      <c r="BV14" s="63"/>
      <c r="BW14" s="38"/>
      <c r="BX14" s="62"/>
      <c r="BY14" s="46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0"/>
      <c r="AS15" s="104">
        <f t="shared" si="1"/>
        <v>0</v>
      </c>
      <c r="AT15" s="31"/>
      <c r="AU15" s="111"/>
      <c r="AV15" s="29"/>
      <c r="AW15" s="34"/>
      <c r="AX15" s="35"/>
      <c r="AY15" s="111"/>
      <c r="AZ15" s="34"/>
      <c r="BA15" s="32"/>
      <c r="BB15" s="33"/>
      <c r="BC15" s="111"/>
      <c r="BD15" s="34"/>
      <c r="BE15" s="35"/>
      <c r="BF15" s="120"/>
      <c r="BG15" s="32"/>
      <c r="BH15" s="29"/>
      <c r="BI15" s="33"/>
      <c r="BJ15" s="120"/>
      <c r="BK15" s="32"/>
      <c r="BL15" s="29"/>
      <c r="BM15" s="29"/>
      <c r="BN15" s="29"/>
      <c r="BO15" s="29"/>
      <c r="BP15" s="29"/>
      <c r="BQ15" s="33"/>
      <c r="BR15" s="111"/>
      <c r="BS15" s="28"/>
      <c r="BT15" s="28"/>
      <c r="BU15" s="30"/>
      <c r="BV15" s="40"/>
      <c r="BW15" s="28"/>
      <c r="BX15" s="31"/>
      <c r="BY15" s="46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41"/>
      <c r="AS16" s="104">
        <f t="shared" si="1"/>
        <v>0</v>
      </c>
      <c r="AT16" s="31"/>
      <c r="AU16" s="111"/>
      <c r="AV16" s="29"/>
      <c r="AW16" s="34"/>
      <c r="AX16" s="35"/>
      <c r="AY16" s="111"/>
      <c r="AZ16" s="34"/>
      <c r="BA16" s="32"/>
      <c r="BB16" s="33"/>
      <c r="BC16" s="111"/>
      <c r="BD16" s="34"/>
      <c r="BE16" s="35"/>
      <c r="BF16" s="120"/>
      <c r="BG16" s="32"/>
      <c r="BH16" s="29"/>
      <c r="BI16" s="33"/>
      <c r="BJ16" s="120"/>
      <c r="BK16" s="32"/>
      <c r="BL16" s="29"/>
      <c r="BM16" s="29"/>
      <c r="BN16" s="29"/>
      <c r="BO16" s="29"/>
      <c r="BP16" s="29"/>
      <c r="BQ16" s="33"/>
      <c r="BR16" s="111"/>
      <c r="BS16" s="28"/>
      <c r="BT16" s="28"/>
      <c r="BU16" s="30"/>
      <c r="BV16" s="40"/>
      <c r="BW16" s="28"/>
      <c r="BX16" s="31"/>
      <c r="BY16" s="46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41"/>
      <c r="AS17" s="104">
        <f t="shared" si="1"/>
        <v>0</v>
      </c>
      <c r="AT17" s="31"/>
      <c r="AU17" s="111"/>
      <c r="AV17" s="29"/>
      <c r="AW17" s="34"/>
      <c r="AX17" s="35"/>
      <c r="AY17" s="111"/>
      <c r="AZ17" s="34"/>
      <c r="BA17" s="32"/>
      <c r="BB17" s="33"/>
      <c r="BC17" s="111"/>
      <c r="BD17" s="34"/>
      <c r="BE17" s="35"/>
      <c r="BF17" s="120"/>
      <c r="BG17" s="32"/>
      <c r="BH17" s="29"/>
      <c r="BI17" s="33"/>
      <c r="BJ17" s="120"/>
      <c r="BK17" s="32"/>
      <c r="BL17" s="29"/>
      <c r="BM17" s="29"/>
      <c r="BN17" s="29"/>
      <c r="BO17" s="29"/>
      <c r="BP17" s="29"/>
      <c r="BQ17" s="33"/>
      <c r="BR17" s="111"/>
      <c r="BS17" s="28"/>
      <c r="BT17" s="28"/>
      <c r="BU17" s="30"/>
      <c r="BV17" s="40"/>
      <c r="BW17" s="28"/>
      <c r="BX17" s="31"/>
      <c r="BY17" s="46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0"/>
      <c r="AS18" s="104">
        <f t="shared" si="1"/>
        <v>0</v>
      </c>
      <c r="AT18" s="31"/>
      <c r="AU18" s="111"/>
      <c r="AV18" s="29"/>
      <c r="AW18" s="34"/>
      <c r="AX18" s="35"/>
      <c r="AY18" s="111"/>
      <c r="AZ18" s="34"/>
      <c r="BA18" s="32"/>
      <c r="BB18" s="33"/>
      <c r="BC18" s="111"/>
      <c r="BD18" s="34"/>
      <c r="BE18" s="35"/>
      <c r="BF18" s="120"/>
      <c r="BG18" s="32"/>
      <c r="BH18" s="29"/>
      <c r="BI18" s="33"/>
      <c r="BJ18" s="120"/>
      <c r="BK18" s="32"/>
      <c r="BL18" s="29"/>
      <c r="BM18" s="29"/>
      <c r="BN18" s="29"/>
      <c r="BO18" s="29"/>
      <c r="BP18" s="29"/>
      <c r="BQ18" s="33"/>
      <c r="BR18" s="111"/>
      <c r="BS18" s="28"/>
      <c r="BT18" s="28"/>
      <c r="BU18" s="30"/>
      <c r="BV18" s="40"/>
      <c r="BW18" s="28"/>
      <c r="BX18" s="31"/>
      <c r="BY18" s="46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0"/>
      <c r="AS19" s="104">
        <f t="shared" si="1"/>
        <v>0</v>
      </c>
      <c r="AT19" s="31"/>
      <c r="AU19" s="111"/>
      <c r="AV19" s="29"/>
      <c r="AW19" s="34"/>
      <c r="AX19" s="35"/>
      <c r="AY19" s="111"/>
      <c r="AZ19" s="34"/>
      <c r="BA19" s="32"/>
      <c r="BB19" s="33"/>
      <c r="BC19" s="111"/>
      <c r="BD19" s="34"/>
      <c r="BE19" s="35"/>
      <c r="BF19" s="120"/>
      <c r="BG19" s="32"/>
      <c r="BH19" s="29"/>
      <c r="BI19" s="33"/>
      <c r="BJ19" s="120"/>
      <c r="BK19" s="32"/>
      <c r="BL19" s="29"/>
      <c r="BM19" s="29"/>
      <c r="BN19" s="29"/>
      <c r="BO19" s="29"/>
      <c r="BP19" s="29"/>
      <c r="BQ19" s="33"/>
      <c r="BR19" s="111"/>
      <c r="BS19" s="28"/>
      <c r="BT19" s="28"/>
      <c r="BU19" s="30"/>
      <c r="BV19" s="40"/>
      <c r="BW19" s="28"/>
      <c r="BX19" s="31"/>
      <c r="BY19" s="46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0"/>
      <c r="AS20" s="104">
        <f t="shared" si="1"/>
        <v>0</v>
      </c>
      <c r="AT20" s="31"/>
      <c r="AU20" s="111"/>
      <c r="AV20" s="29"/>
      <c r="AW20" s="34"/>
      <c r="AX20" s="35"/>
      <c r="AY20" s="111"/>
      <c r="AZ20" s="34"/>
      <c r="BA20" s="32"/>
      <c r="BB20" s="33"/>
      <c r="BC20" s="111"/>
      <c r="BD20" s="34"/>
      <c r="BE20" s="35"/>
      <c r="BF20" s="120"/>
      <c r="BG20" s="32"/>
      <c r="BH20" s="29"/>
      <c r="BI20" s="33"/>
      <c r="BJ20" s="120"/>
      <c r="BK20" s="32"/>
      <c r="BL20" s="29"/>
      <c r="BM20" s="29"/>
      <c r="BN20" s="29"/>
      <c r="BO20" s="29"/>
      <c r="BP20" s="29"/>
      <c r="BQ20" s="33"/>
      <c r="BR20" s="111"/>
      <c r="BS20" s="28"/>
      <c r="BT20" s="28"/>
      <c r="BU20" s="30"/>
      <c r="BV20" s="40"/>
      <c r="BW20" s="28"/>
      <c r="BX20" s="31"/>
      <c r="BY20" s="46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0"/>
      <c r="AS21" s="104">
        <f t="shared" si="1"/>
        <v>0</v>
      </c>
      <c r="AT21" s="31"/>
      <c r="AU21" s="111"/>
      <c r="AV21" s="29"/>
      <c r="AW21" s="34"/>
      <c r="AX21" s="35"/>
      <c r="AY21" s="111"/>
      <c r="AZ21" s="34"/>
      <c r="BA21" s="32"/>
      <c r="BB21" s="33"/>
      <c r="BC21" s="111"/>
      <c r="BD21" s="34"/>
      <c r="BE21" s="35"/>
      <c r="BF21" s="120"/>
      <c r="BG21" s="32"/>
      <c r="BH21" s="29"/>
      <c r="BI21" s="33"/>
      <c r="BJ21" s="120"/>
      <c r="BK21" s="32"/>
      <c r="BL21" s="29"/>
      <c r="BM21" s="29"/>
      <c r="BN21" s="29"/>
      <c r="BO21" s="29"/>
      <c r="BP21" s="29"/>
      <c r="BQ21" s="33"/>
      <c r="BR21" s="111"/>
      <c r="BS21" s="28"/>
      <c r="BT21" s="28"/>
      <c r="BU21" s="30"/>
      <c r="BV21" s="40"/>
      <c r="BW21" s="28"/>
      <c r="BX21" s="31"/>
      <c r="BY21" s="46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0"/>
      <c r="AS22" s="104">
        <f t="shared" si="1"/>
        <v>0</v>
      </c>
      <c r="AT22" s="31"/>
      <c r="AU22" s="111"/>
      <c r="AV22" s="29"/>
      <c r="AW22" s="34"/>
      <c r="AX22" s="35"/>
      <c r="AY22" s="111"/>
      <c r="AZ22" s="34"/>
      <c r="BA22" s="32"/>
      <c r="BB22" s="33"/>
      <c r="BC22" s="111"/>
      <c r="BD22" s="34"/>
      <c r="BE22" s="35"/>
      <c r="BF22" s="120"/>
      <c r="BG22" s="32"/>
      <c r="BH22" s="29"/>
      <c r="BI22" s="33"/>
      <c r="BJ22" s="120"/>
      <c r="BK22" s="32"/>
      <c r="BL22" s="29"/>
      <c r="BM22" s="29"/>
      <c r="BN22" s="29"/>
      <c r="BO22" s="29"/>
      <c r="BP22" s="29"/>
      <c r="BQ22" s="33"/>
      <c r="BR22" s="111"/>
      <c r="BS22" s="28"/>
      <c r="BT22" s="28"/>
      <c r="BU22" s="30"/>
      <c r="BV22" s="40"/>
      <c r="BW22" s="28"/>
      <c r="BX22" s="31"/>
      <c r="BY22" s="46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0"/>
      <c r="AS23" s="104">
        <f t="shared" si="1"/>
        <v>0</v>
      </c>
      <c r="AT23" s="31"/>
      <c r="AU23" s="111"/>
      <c r="AV23" s="29"/>
      <c r="AW23" s="34"/>
      <c r="AX23" s="35"/>
      <c r="AY23" s="111"/>
      <c r="AZ23" s="34"/>
      <c r="BA23" s="32"/>
      <c r="BB23" s="33"/>
      <c r="BC23" s="111"/>
      <c r="BD23" s="34"/>
      <c r="BE23" s="35"/>
      <c r="BF23" s="120"/>
      <c r="BG23" s="32"/>
      <c r="BH23" s="29"/>
      <c r="BI23" s="33"/>
      <c r="BJ23" s="120"/>
      <c r="BK23" s="32"/>
      <c r="BL23" s="29"/>
      <c r="BM23" s="29"/>
      <c r="BN23" s="29"/>
      <c r="BO23" s="29"/>
      <c r="BP23" s="29"/>
      <c r="BQ23" s="33"/>
      <c r="BR23" s="111"/>
      <c r="BS23" s="28"/>
      <c r="BT23" s="28"/>
      <c r="BU23" s="30"/>
      <c r="BV23" s="40"/>
      <c r="BW23" s="28"/>
      <c r="BX23" s="31"/>
      <c r="BY23" s="46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0"/>
      <c r="AS24" s="104">
        <f t="shared" si="1"/>
        <v>0</v>
      </c>
      <c r="AT24" s="31"/>
      <c r="AU24" s="111"/>
      <c r="AV24" s="29"/>
      <c r="AW24" s="34"/>
      <c r="AX24" s="35"/>
      <c r="AY24" s="111"/>
      <c r="AZ24" s="34"/>
      <c r="BA24" s="32"/>
      <c r="BB24" s="33"/>
      <c r="BC24" s="111"/>
      <c r="BD24" s="34"/>
      <c r="BE24" s="35"/>
      <c r="BF24" s="120"/>
      <c r="BG24" s="32"/>
      <c r="BH24" s="29"/>
      <c r="BI24" s="33"/>
      <c r="BJ24" s="120"/>
      <c r="BK24" s="32"/>
      <c r="BL24" s="29"/>
      <c r="BM24" s="29"/>
      <c r="BN24" s="29"/>
      <c r="BO24" s="29"/>
      <c r="BP24" s="29"/>
      <c r="BQ24" s="33"/>
      <c r="BR24" s="111"/>
      <c r="BS24" s="28"/>
      <c r="BT24" s="28"/>
      <c r="BU24" s="30"/>
      <c r="BV24" s="40"/>
      <c r="BW24" s="28"/>
      <c r="BX24" s="31"/>
      <c r="BY24" s="46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0"/>
      <c r="AS25" s="104">
        <f t="shared" si="1"/>
        <v>0</v>
      </c>
      <c r="AT25" s="31"/>
      <c r="AU25" s="111"/>
      <c r="AV25" s="29"/>
      <c r="AW25" s="34"/>
      <c r="AX25" s="35"/>
      <c r="AY25" s="111"/>
      <c r="AZ25" s="34"/>
      <c r="BA25" s="32"/>
      <c r="BB25" s="33"/>
      <c r="BC25" s="111"/>
      <c r="BD25" s="34"/>
      <c r="BE25" s="35"/>
      <c r="BF25" s="120"/>
      <c r="BG25" s="32"/>
      <c r="BH25" s="29"/>
      <c r="BI25" s="33"/>
      <c r="BJ25" s="120"/>
      <c r="BK25" s="32"/>
      <c r="BL25" s="29"/>
      <c r="BM25" s="29"/>
      <c r="BN25" s="29"/>
      <c r="BO25" s="29"/>
      <c r="BP25" s="29"/>
      <c r="BQ25" s="33"/>
      <c r="BR25" s="111"/>
      <c r="BS25" s="28"/>
      <c r="BT25" s="28"/>
      <c r="BU25" s="30"/>
      <c r="BV25" s="40"/>
      <c r="BW25" s="28"/>
      <c r="BX25" s="31"/>
      <c r="BY25" s="46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0"/>
      <c r="AS26" s="104">
        <f t="shared" si="1"/>
        <v>0</v>
      </c>
      <c r="AT26" s="31"/>
      <c r="AU26" s="111"/>
      <c r="AV26" s="29"/>
      <c r="AW26" s="34"/>
      <c r="AX26" s="35"/>
      <c r="AY26" s="111"/>
      <c r="AZ26" s="34"/>
      <c r="BA26" s="32"/>
      <c r="BB26" s="33"/>
      <c r="BC26" s="111"/>
      <c r="BD26" s="34"/>
      <c r="BE26" s="35"/>
      <c r="BF26" s="120"/>
      <c r="BG26" s="32"/>
      <c r="BH26" s="29"/>
      <c r="BI26" s="33"/>
      <c r="BJ26" s="120"/>
      <c r="BK26" s="32"/>
      <c r="BL26" s="29"/>
      <c r="BM26" s="29"/>
      <c r="BN26" s="29"/>
      <c r="BO26" s="29"/>
      <c r="BP26" s="29"/>
      <c r="BQ26" s="33"/>
      <c r="BR26" s="111"/>
      <c r="BS26" s="28"/>
      <c r="BT26" s="28"/>
      <c r="BU26" s="30"/>
      <c r="BV26" s="40"/>
      <c r="BW26" s="28"/>
      <c r="BX26" s="31"/>
      <c r="BY26" s="46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0"/>
      <c r="AS27" s="104">
        <f t="shared" si="1"/>
        <v>0</v>
      </c>
      <c r="AT27" s="31"/>
      <c r="AU27" s="111"/>
      <c r="AV27" s="29"/>
      <c r="AW27" s="34"/>
      <c r="AX27" s="35"/>
      <c r="AY27" s="111"/>
      <c r="AZ27" s="34"/>
      <c r="BA27" s="32"/>
      <c r="BB27" s="33"/>
      <c r="BC27" s="111"/>
      <c r="BD27" s="34"/>
      <c r="BE27" s="35"/>
      <c r="BF27" s="120"/>
      <c r="BG27" s="32"/>
      <c r="BH27" s="29"/>
      <c r="BI27" s="33"/>
      <c r="BJ27" s="120"/>
      <c r="BK27" s="32"/>
      <c r="BL27" s="29"/>
      <c r="BM27" s="29"/>
      <c r="BN27" s="29"/>
      <c r="BO27" s="29"/>
      <c r="BP27" s="29"/>
      <c r="BQ27" s="33"/>
      <c r="BR27" s="111"/>
      <c r="BS27" s="28"/>
      <c r="BT27" s="28"/>
      <c r="BU27" s="30"/>
      <c r="BV27" s="40"/>
      <c r="BW27" s="28"/>
      <c r="BX27" s="31"/>
      <c r="BY27" s="46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0"/>
      <c r="AS28" s="104">
        <f t="shared" si="1"/>
        <v>0</v>
      </c>
      <c r="AT28" s="31"/>
      <c r="AU28" s="112"/>
      <c r="AV28" s="43"/>
      <c r="AW28" s="116"/>
      <c r="AX28" s="45"/>
      <c r="AY28" s="112"/>
      <c r="AZ28" s="116"/>
      <c r="BA28" s="42"/>
      <c r="BB28" s="44"/>
      <c r="BC28" s="112"/>
      <c r="BD28" s="116"/>
      <c r="BE28" s="45"/>
      <c r="BF28" s="121"/>
      <c r="BG28" s="40"/>
      <c r="BH28" s="28"/>
      <c r="BI28" s="31"/>
      <c r="BJ28" s="122"/>
      <c r="BK28" s="40"/>
      <c r="BL28" s="28"/>
      <c r="BM28" s="28"/>
      <c r="BN28" s="28"/>
      <c r="BO28" s="28"/>
      <c r="BP28" s="38"/>
      <c r="BQ28" s="62"/>
      <c r="BR28" s="125"/>
      <c r="BS28" s="38"/>
      <c r="BT28" s="38"/>
      <c r="BU28" s="41"/>
      <c r="BV28" s="63"/>
      <c r="BW28" s="38"/>
      <c r="BX28" s="62"/>
      <c r="BY28" s="46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0"/>
      <c r="AS29" s="104">
        <f t="shared" si="1"/>
        <v>0</v>
      </c>
      <c r="AT29" s="31"/>
      <c r="AU29" s="112"/>
      <c r="AV29" s="43"/>
      <c r="AW29" s="116"/>
      <c r="AX29" s="45"/>
      <c r="AY29" s="112"/>
      <c r="AZ29" s="116"/>
      <c r="BA29" s="42"/>
      <c r="BB29" s="44"/>
      <c r="BC29" s="112"/>
      <c r="BD29" s="116"/>
      <c r="BE29" s="45"/>
      <c r="BF29" s="121"/>
      <c r="BG29" s="40"/>
      <c r="BH29" s="28"/>
      <c r="BI29" s="31"/>
      <c r="BJ29" s="120"/>
      <c r="BK29" s="40"/>
      <c r="BL29" s="28"/>
      <c r="BM29" s="28"/>
      <c r="BN29" s="28"/>
      <c r="BO29" s="28"/>
      <c r="BP29" s="28"/>
      <c r="BQ29" s="31"/>
      <c r="BR29" s="46"/>
      <c r="BS29" s="38"/>
      <c r="BT29" s="38"/>
      <c r="BU29" s="41"/>
      <c r="BV29" s="63"/>
      <c r="BW29" s="38"/>
      <c r="BX29" s="62"/>
      <c r="BY29" s="46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41"/>
      <c r="AS30" s="104">
        <f t="shared" si="1"/>
        <v>0</v>
      </c>
      <c r="AT30" s="31"/>
      <c r="AU30" s="112"/>
      <c r="AV30" s="43"/>
      <c r="AW30" s="116"/>
      <c r="AX30" s="45"/>
      <c r="AY30" s="112"/>
      <c r="AZ30" s="116"/>
      <c r="BA30" s="42"/>
      <c r="BB30" s="44"/>
      <c r="BC30" s="112"/>
      <c r="BD30" s="116"/>
      <c r="BE30" s="45"/>
      <c r="BF30" s="121"/>
      <c r="BG30" s="40"/>
      <c r="BH30" s="28"/>
      <c r="BI30" s="31"/>
      <c r="BJ30" s="122"/>
      <c r="BK30" s="40"/>
      <c r="BL30" s="28"/>
      <c r="BM30" s="28"/>
      <c r="BN30" s="28"/>
      <c r="BO30" s="28"/>
      <c r="BP30" s="28"/>
      <c r="BQ30" s="31"/>
      <c r="BR30" s="46"/>
      <c r="BS30" s="38"/>
      <c r="BT30" s="38"/>
      <c r="BU30" s="41"/>
      <c r="BV30" s="63"/>
      <c r="BW30" s="38"/>
      <c r="BX30" s="62"/>
      <c r="BY30" s="46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0"/>
      <c r="AS31" s="104">
        <f t="shared" si="1"/>
        <v>0</v>
      </c>
      <c r="AT31" s="31"/>
      <c r="AU31" s="46"/>
      <c r="AV31" s="28"/>
      <c r="AW31" s="30"/>
      <c r="AX31" s="47"/>
      <c r="AY31" s="46"/>
      <c r="AZ31" s="30"/>
      <c r="BA31" s="40"/>
      <c r="BB31" s="31"/>
      <c r="BC31" s="46"/>
      <c r="BD31" s="30"/>
      <c r="BE31" s="47"/>
      <c r="BF31" s="122"/>
      <c r="BG31" s="40"/>
      <c r="BH31" s="28"/>
      <c r="BI31" s="31"/>
      <c r="BJ31" s="122"/>
      <c r="BK31" s="40"/>
      <c r="BL31" s="28"/>
      <c r="BM31" s="28"/>
      <c r="BN31" s="28"/>
      <c r="BO31" s="28"/>
      <c r="BP31" s="28"/>
      <c r="BQ31" s="31"/>
      <c r="BR31" s="46"/>
      <c r="BS31" s="38"/>
      <c r="BT31" s="38"/>
      <c r="BU31" s="41"/>
      <c r="BV31" s="63"/>
      <c r="BW31" s="38"/>
      <c r="BX31" s="62"/>
      <c r="BY31" s="46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4"/>
      <c r="AS32" s="104">
        <f t="shared" si="1"/>
        <v>0</v>
      </c>
      <c r="AT32" s="31"/>
      <c r="AU32" s="46"/>
      <c r="AV32" s="28"/>
      <c r="AW32" s="30"/>
      <c r="AX32" s="47"/>
      <c r="AY32" s="46"/>
      <c r="AZ32" s="30"/>
      <c r="BA32" s="63"/>
      <c r="BB32" s="31"/>
      <c r="BC32" s="46"/>
      <c r="BD32" s="30"/>
      <c r="BE32" s="47"/>
      <c r="BF32" s="122"/>
      <c r="BG32" s="40"/>
      <c r="BH32" s="28"/>
      <c r="BI32" s="31"/>
      <c r="BJ32" s="122"/>
      <c r="BK32" s="40"/>
      <c r="BL32" s="28"/>
      <c r="BM32" s="28"/>
      <c r="BN32" s="28"/>
      <c r="BO32" s="28"/>
      <c r="BP32" s="28"/>
      <c r="BQ32" s="31"/>
      <c r="BR32" s="46"/>
      <c r="BS32" s="38"/>
      <c r="BT32" s="38"/>
      <c r="BU32" s="41"/>
      <c r="BV32" s="63"/>
      <c r="BW32" s="38"/>
      <c r="BX32" s="62"/>
      <c r="BY32" s="46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0"/>
      <c r="AS33" s="104">
        <f t="shared" si="1"/>
        <v>0</v>
      </c>
      <c r="AT33" s="31"/>
      <c r="AU33" s="46"/>
      <c r="AV33" s="28"/>
      <c r="AW33" s="30"/>
      <c r="AX33" s="47"/>
      <c r="AY33" s="46"/>
      <c r="AZ33" s="30"/>
      <c r="BA33" s="40"/>
      <c r="BB33" s="31"/>
      <c r="BC33" s="46"/>
      <c r="BD33" s="30"/>
      <c r="BE33" s="47"/>
      <c r="BF33" s="122"/>
      <c r="BG33" s="40"/>
      <c r="BH33" s="28"/>
      <c r="BI33" s="31"/>
      <c r="BJ33" s="122"/>
      <c r="BK33" s="40"/>
      <c r="BL33" s="28"/>
      <c r="BM33" s="28"/>
      <c r="BN33" s="28"/>
      <c r="BO33" s="28"/>
      <c r="BP33" s="28"/>
      <c r="BQ33" s="31"/>
      <c r="BR33" s="46"/>
      <c r="BS33" s="28"/>
      <c r="BT33" s="28"/>
      <c r="BU33" s="30"/>
      <c r="BV33" s="40"/>
      <c r="BW33" s="89"/>
      <c r="BX33" s="31"/>
      <c r="BY33" s="46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98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 aca="true" t="shared" si="8" ref="O34:T34">SUM(O9:O33)</f>
        <v>0</v>
      </c>
      <c r="P34" s="176">
        <f t="shared" si="8"/>
        <v>0</v>
      </c>
      <c r="Q34" s="176">
        <f t="shared" si="8"/>
        <v>0</v>
      </c>
      <c r="R34" s="176">
        <f t="shared" si="8"/>
        <v>0</v>
      </c>
      <c r="S34" s="176">
        <f t="shared" si="8"/>
        <v>0</v>
      </c>
      <c r="T34" s="176">
        <f t="shared" si="8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9" ref="AC34:AJ34">SUM(AC9:AC33)</f>
        <v>0</v>
      </c>
      <c r="AD34" s="176">
        <f t="shared" si="9"/>
        <v>0</v>
      </c>
      <c r="AE34" s="176">
        <f t="shared" si="9"/>
        <v>0</v>
      </c>
      <c r="AF34" s="176">
        <f t="shared" si="9"/>
        <v>0</v>
      </c>
      <c r="AG34" s="176">
        <f t="shared" si="9"/>
        <v>0</v>
      </c>
      <c r="AH34" s="176">
        <f t="shared" si="9"/>
        <v>0</v>
      </c>
      <c r="AI34" s="176">
        <f t="shared" si="9"/>
        <v>0</v>
      </c>
      <c r="AJ34" s="176">
        <f t="shared" si="9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>SUM(AP9:AP33)</f>
        <v>0</v>
      </c>
      <c r="AQ34" s="176">
        <f>SUM(AQ9:AQ33)</f>
        <v>0</v>
      </c>
      <c r="AR34" s="237">
        <f t="shared" si="7"/>
        <v>0</v>
      </c>
      <c r="AS34" s="234">
        <f t="shared" si="7"/>
        <v>0</v>
      </c>
      <c r="AT34" s="227">
        <f>AU35+AX34+AY35+BA35+BC35+BE34+BF34+BG35+BJ34+BK35+BR35+BV35</f>
        <v>0</v>
      </c>
      <c r="AU34" s="106">
        <f aca="true" t="shared" si="10" ref="AU34:BX34">SUM(AU9:AU33)</f>
        <v>0</v>
      </c>
      <c r="AV34" s="50">
        <f t="shared" si="10"/>
        <v>0</v>
      </c>
      <c r="AW34" s="52">
        <f t="shared" si="10"/>
        <v>0</v>
      </c>
      <c r="AX34" s="218">
        <f t="shared" si="10"/>
        <v>0</v>
      </c>
      <c r="AY34" s="106">
        <f t="shared" si="10"/>
        <v>0</v>
      </c>
      <c r="AZ34" s="52">
        <f t="shared" si="10"/>
        <v>0</v>
      </c>
      <c r="BA34" s="49">
        <f t="shared" si="10"/>
        <v>0</v>
      </c>
      <c r="BB34" s="51">
        <f t="shared" si="10"/>
        <v>0</v>
      </c>
      <c r="BC34" s="106">
        <f t="shared" si="10"/>
        <v>0</v>
      </c>
      <c r="BD34" s="52">
        <f t="shared" si="10"/>
        <v>0</v>
      </c>
      <c r="BE34" s="218">
        <f t="shared" si="10"/>
        <v>0</v>
      </c>
      <c r="BF34" s="236">
        <f t="shared" si="10"/>
        <v>0</v>
      </c>
      <c r="BG34" s="49">
        <f t="shared" si="10"/>
        <v>0</v>
      </c>
      <c r="BH34" s="50">
        <f t="shared" si="10"/>
        <v>0</v>
      </c>
      <c r="BI34" s="51">
        <f t="shared" si="10"/>
        <v>0</v>
      </c>
      <c r="BJ34" s="236">
        <f t="shared" si="10"/>
        <v>0</v>
      </c>
      <c r="BK34" s="49">
        <f t="shared" si="10"/>
        <v>0</v>
      </c>
      <c r="BL34" s="50">
        <f t="shared" si="10"/>
        <v>0</v>
      </c>
      <c r="BM34" s="50">
        <f t="shared" si="10"/>
        <v>0</v>
      </c>
      <c r="BN34" s="50">
        <f t="shared" si="10"/>
        <v>0</v>
      </c>
      <c r="BO34" s="50">
        <f t="shared" si="10"/>
        <v>0</v>
      </c>
      <c r="BP34" s="50">
        <f t="shared" si="10"/>
        <v>0</v>
      </c>
      <c r="BQ34" s="51">
        <f t="shared" si="10"/>
        <v>0</v>
      </c>
      <c r="BR34" s="106">
        <f t="shared" si="10"/>
        <v>0</v>
      </c>
      <c r="BS34" s="50">
        <f t="shared" si="10"/>
        <v>0</v>
      </c>
      <c r="BT34" s="50">
        <f t="shared" si="10"/>
        <v>0</v>
      </c>
      <c r="BU34" s="52">
        <f t="shared" si="10"/>
        <v>0</v>
      </c>
      <c r="BV34" s="126">
        <f t="shared" si="10"/>
        <v>0</v>
      </c>
      <c r="BW34" s="50">
        <f t="shared" si="10"/>
        <v>0</v>
      </c>
      <c r="BX34" s="86">
        <f t="shared" si="10"/>
        <v>0</v>
      </c>
      <c r="BY34" s="228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1" ref="CB34:CN34">SUM(CB9:CB33)</f>
        <v>0</v>
      </c>
      <c r="CC34" s="50">
        <f t="shared" si="11"/>
        <v>0</v>
      </c>
      <c r="CD34" s="50">
        <f t="shared" si="11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1"/>
        <v>0</v>
      </c>
      <c r="CJ34" s="50">
        <f t="shared" si="11"/>
        <v>0</v>
      </c>
      <c r="CK34" s="50">
        <f>SUM(CK9:CK33)</f>
        <v>0</v>
      </c>
      <c r="CL34" s="50">
        <f t="shared" si="11"/>
        <v>0</v>
      </c>
      <c r="CM34" s="51">
        <f t="shared" si="11"/>
        <v>0</v>
      </c>
      <c r="CN34" s="51">
        <f t="shared" si="11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238"/>
      <c r="AS35" s="234"/>
      <c r="AT35" s="227"/>
      <c r="AU35" s="229">
        <f>SUM(AU34:AW34)</f>
        <v>0</v>
      </c>
      <c r="AV35" s="230"/>
      <c r="AW35" s="231"/>
      <c r="AX35" s="218"/>
      <c r="AY35" s="229">
        <f>AY34+AZ34</f>
        <v>0</v>
      </c>
      <c r="AZ35" s="231"/>
      <c r="BA35" s="232">
        <f>BA34+BB34</f>
        <v>0</v>
      </c>
      <c r="BB35" s="233"/>
      <c r="BC35" s="229">
        <f>BC34+BD34</f>
        <v>0</v>
      </c>
      <c r="BD35" s="231"/>
      <c r="BE35" s="218"/>
      <c r="BF35" s="236"/>
      <c r="BG35" s="234">
        <f>BG34+BH34+BI34</f>
        <v>0</v>
      </c>
      <c r="BH35" s="235"/>
      <c r="BI35" s="227"/>
      <c r="BJ35" s="236"/>
      <c r="BK35" s="232">
        <f>SUM(BK34:BQ34)</f>
        <v>0</v>
      </c>
      <c r="BL35" s="230"/>
      <c r="BM35" s="230"/>
      <c r="BN35" s="230"/>
      <c r="BO35" s="230"/>
      <c r="BP35" s="230"/>
      <c r="BQ35" s="233"/>
      <c r="BR35" s="229">
        <f>BS34+BT34+BU34+BR34</f>
        <v>0</v>
      </c>
      <c r="BS35" s="230"/>
      <c r="BT35" s="230"/>
      <c r="BU35" s="231"/>
      <c r="BV35" s="215">
        <f>BV34+BW34+BX34</f>
        <v>0</v>
      </c>
      <c r="BW35" s="216"/>
      <c r="BX35" s="217"/>
      <c r="BY35" s="228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63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0">
        <f>AD8+AD34-AC34</f>
        <v>0</v>
      </c>
      <c r="AE36" s="55"/>
      <c r="AF36" s="160">
        <f>AF8+AF34-AE34</f>
        <v>0</v>
      </c>
      <c r="AG36" s="55"/>
      <c r="AH36" s="160">
        <f>AH8+AH34-AG34</f>
        <v>0</v>
      </c>
      <c r="AI36" s="55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182">
        <f>AR8+AR34-AQ34</f>
        <v>0</v>
      </c>
      <c r="AS36" s="184"/>
      <c r="AT36" s="186"/>
      <c r="AU36" s="113">
        <f aca="true" t="shared" si="12" ref="AU36:BK36">SUM(AU8,AU34)</f>
        <v>0</v>
      </c>
      <c r="AV36" s="57">
        <f t="shared" si="12"/>
        <v>0</v>
      </c>
      <c r="AW36" s="117">
        <f t="shared" si="12"/>
        <v>0</v>
      </c>
      <c r="AX36" s="188">
        <f t="shared" si="12"/>
        <v>0</v>
      </c>
      <c r="AY36" s="113">
        <f t="shared" si="12"/>
        <v>0</v>
      </c>
      <c r="AZ36" s="117">
        <f t="shared" si="12"/>
        <v>0</v>
      </c>
      <c r="BA36" s="78">
        <f t="shared" si="12"/>
        <v>0</v>
      </c>
      <c r="BB36" s="79">
        <f t="shared" si="12"/>
        <v>0</v>
      </c>
      <c r="BC36" s="113">
        <f t="shared" si="12"/>
        <v>0</v>
      </c>
      <c r="BD36" s="117">
        <f t="shared" si="12"/>
        <v>0</v>
      </c>
      <c r="BE36" s="188">
        <f t="shared" si="12"/>
        <v>0</v>
      </c>
      <c r="BF36" s="202">
        <f t="shared" si="12"/>
        <v>0</v>
      </c>
      <c r="BG36" s="64">
        <f t="shared" si="12"/>
        <v>0</v>
      </c>
      <c r="BH36" s="56">
        <f t="shared" si="12"/>
        <v>0</v>
      </c>
      <c r="BI36" s="74">
        <f t="shared" si="12"/>
        <v>0</v>
      </c>
      <c r="BJ36" s="204">
        <f t="shared" si="12"/>
        <v>0</v>
      </c>
      <c r="BK36" s="64">
        <f t="shared" si="12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74">
        <f>SUM(BQ8,BQ34)</f>
        <v>0</v>
      </c>
      <c r="BR36" s="107">
        <f aca="true" t="shared" si="13" ref="BR36:BX36">BR8+BR34</f>
        <v>0</v>
      </c>
      <c r="BS36" s="58">
        <f t="shared" si="13"/>
        <v>0</v>
      </c>
      <c r="BT36" s="58">
        <f t="shared" si="13"/>
        <v>0</v>
      </c>
      <c r="BU36" s="65">
        <f t="shared" si="13"/>
        <v>0</v>
      </c>
      <c r="BV36" s="127">
        <f t="shared" si="13"/>
        <v>0</v>
      </c>
      <c r="BW36" s="58">
        <f t="shared" si="13"/>
        <v>0</v>
      </c>
      <c r="BX36" s="90">
        <f t="shared" si="13"/>
        <v>0</v>
      </c>
      <c r="BY36" s="206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1"/>
      <c r="AE37" s="136"/>
      <c r="AF37" s="161"/>
      <c r="AG37" s="136"/>
      <c r="AH37" s="161"/>
      <c r="AI37" s="136"/>
      <c r="AJ37" s="161"/>
      <c r="AK37" s="163"/>
      <c r="AL37" s="163"/>
      <c r="AM37" s="163"/>
      <c r="AN37" s="163"/>
      <c r="AO37" s="136"/>
      <c r="AP37" s="163"/>
      <c r="AQ37" s="163"/>
      <c r="AR37" s="183"/>
      <c r="AS37" s="185"/>
      <c r="AT37" s="187"/>
      <c r="AU37" s="211">
        <f>AU36+AV36+AW36</f>
        <v>0</v>
      </c>
      <c r="AV37" s="200"/>
      <c r="AW37" s="212"/>
      <c r="AX37" s="189"/>
      <c r="AY37" s="211">
        <f>AY36+AZ36</f>
        <v>0</v>
      </c>
      <c r="AZ37" s="212"/>
      <c r="BA37" s="199">
        <f>BA36+BB36</f>
        <v>0</v>
      </c>
      <c r="BB37" s="201"/>
      <c r="BC37" s="211">
        <f>BC36+BD36</f>
        <v>0</v>
      </c>
      <c r="BD37" s="212"/>
      <c r="BE37" s="189"/>
      <c r="BF37" s="203"/>
      <c r="BG37" s="199">
        <f>BG36+BH36+BI36</f>
        <v>0</v>
      </c>
      <c r="BH37" s="200"/>
      <c r="BI37" s="201"/>
      <c r="BJ37" s="205"/>
      <c r="BK37" s="199">
        <f>BK36+BO36+BQ36+BL36+BM36+BN36+BP36</f>
        <v>0</v>
      </c>
      <c r="BL37" s="200"/>
      <c r="BM37" s="200"/>
      <c r="BN37" s="200"/>
      <c r="BO37" s="200"/>
      <c r="BP37" s="200"/>
      <c r="BQ37" s="201"/>
      <c r="BR37" s="196">
        <f>BR36+BS36+BT36+BU36</f>
        <v>0</v>
      </c>
      <c r="BS37" s="196"/>
      <c r="BT37" s="196"/>
      <c r="BU37" s="196"/>
      <c r="BV37" s="209">
        <f>BV36+BW36+BX36</f>
        <v>0</v>
      </c>
      <c r="BW37" s="196"/>
      <c r="BX37" s="210"/>
      <c r="BY37" s="207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BZ34+январь!BZ39</f>
        <v>0</v>
      </c>
      <c r="CA39" s="93"/>
      <c r="CB39" s="92">
        <f>CB34+январь!CB39</f>
        <v>0</v>
      </c>
      <c r="CC39" s="93"/>
      <c r="CD39" s="92">
        <f>CD34+январь!CD39</f>
        <v>0</v>
      </c>
      <c r="CE39" s="93"/>
      <c r="CF39" s="92">
        <f>CF34+январь!CF39</f>
        <v>0</v>
      </c>
      <c r="CG39" s="93"/>
      <c r="CH39" s="92">
        <f>CH34+январь!CH39</f>
        <v>0</v>
      </c>
      <c r="CI39" s="93"/>
      <c r="CJ39" s="92">
        <f>CJ34+январь!CJ39</f>
        <v>0</v>
      </c>
      <c r="CK39" s="93"/>
      <c r="CL39" s="93"/>
      <c r="CM39" s="152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BC38:BD38"/>
    <mergeCell ref="BG38:BI38"/>
    <mergeCell ref="BK38:BQ38"/>
    <mergeCell ref="AU39:AW39"/>
    <mergeCell ref="AY39:AZ39"/>
    <mergeCell ref="BA39:BB39"/>
    <mergeCell ref="BC39:BD39"/>
    <mergeCell ref="BG39:BI39"/>
    <mergeCell ref="BK39:BQ39"/>
    <mergeCell ref="AU38:AW38"/>
    <mergeCell ref="A36:A37"/>
    <mergeCell ref="B36:B37"/>
    <mergeCell ref="C36:C37"/>
    <mergeCell ref="D36:D37"/>
    <mergeCell ref="AR36:AR37"/>
    <mergeCell ref="AY38:AZ38"/>
    <mergeCell ref="AK36:AK37"/>
    <mergeCell ref="AL36:AL37"/>
    <mergeCell ref="BA38:BB38"/>
    <mergeCell ref="AS36:AS37"/>
    <mergeCell ref="CM36:CM37"/>
    <mergeCell ref="CN36:CN37"/>
    <mergeCell ref="AU37:AW37"/>
    <mergeCell ref="AY37:AZ37"/>
    <mergeCell ref="BA37:BB37"/>
    <mergeCell ref="BC37:BD37"/>
    <mergeCell ref="CK36:CK37"/>
    <mergeCell ref="CL36:CL37"/>
    <mergeCell ref="BY36:BY37"/>
    <mergeCell ref="BZ36:BZ37"/>
    <mergeCell ref="CA36:CA37"/>
    <mergeCell ref="BG37:BI37"/>
    <mergeCell ref="BK37:BQ37"/>
    <mergeCell ref="BJ36:BJ37"/>
    <mergeCell ref="CI36:CI37"/>
    <mergeCell ref="CJ36:CJ37"/>
    <mergeCell ref="AM36:AM37"/>
    <mergeCell ref="AN36:AN37"/>
    <mergeCell ref="AA36:AA37"/>
    <mergeCell ref="AB36:AB37"/>
    <mergeCell ref="M36:M37"/>
    <mergeCell ref="N36:N37"/>
    <mergeCell ref="BG35:BI35"/>
    <mergeCell ref="BE34:BE35"/>
    <mergeCell ref="BR35:BU35"/>
    <mergeCell ref="BK35:BQ35"/>
    <mergeCell ref="BF34:BF35"/>
    <mergeCell ref="G34:G35"/>
    <mergeCell ref="H34:H35"/>
    <mergeCell ref="I34:I35"/>
    <mergeCell ref="BJ34:BJ35"/>
    <mergeCell ref="A34:A35"/>
    <mergeCell ref="B34:B35"/>
    <mergeCell ref="C34:C35"/>
    <mergeCell ref="D34:D35"/>
    <mergeCell ref="E34:E35"/>
    <mergeCell ref="F34:F35"/>
    <mergeCell ref="BA7:BB7"/>
    <mergeCell ref="BC7:BD7"/>
    <mergeCell ref="BG7:BI7"/>
    <mergeCell ref="BK7:BQ7"/>
    <mergeCell ref="CA7:CB7"/>
    <mergeCell ref="BR2:BU4"/>
    <mergeCell ref="CA4:CB4"/>
    <mergeCell ref="CC4:CD4"/>
    <mergeCell ref="CE4:CF4"/>
    <mergeCell ref="CG4:CH4"/>
    <mergeCell ref="CI4:CJ4"/>
    <mergeCell ref="CK4:CL4"/>
    <mergeCell ref="CA2:CJ3"/>
    <mergeCell ref="CK2:CN3"/>
    <mergeCell ref="CM4:CN4"/>
    <mergeCell ref="BE4:BE5"/>
    <mergeCell ref="BK4:BQ4"/>
    <mergeCell ref="BF4:BF5"/>
    <mergeCell ref="BG4:BI4"/>
    <mergeCell ref="BJ4:BJ5"/>
    <mergeCell ref="BV2:BX4"/>
    <mergeCell ref="AU3:BF3"/>
    <mergeCell ref="BG3:BQ3"/>
    <mergeCell ref="AU2:BQ2"/>
    <mergeCell ref="Q2:R4"/>
    <mergeCell ref="AK2:AL4"/>
    <mergeCell ref="AM2:AN4"/>
    <mergeCell ref="AU4:AW4"/>
    <mergeCell ref="AX4:AX5"/>
    <mergeCell ref="AY4:AZ4"/>
    <mergeCell ref="U2:V4"/>
    <mergeCell ref="A1:CJ1"/>
    <mergeCell ref="A2:A5"/>
    <mergeCell ref="B2:B5"/>
    <mergeCell ref="C2:C5"/>
    <mergeCell ref="D2:D5"/>
    <mergeCell ref="E2:F4"/>
    <mergeCell ref="W2:X4"/>
    <mergeCell ref="O2:P4"/>
    <mergeCell ref="M2:N4"/>
    <mergeCell ref="BA4:BB4"/>
    <mergeCell ref="CG36:CG37"/>
    <mergeCell ref="Z36:Z37"/>
    <mergeCell ref="AT34:AT35"/>
    <mergeCell ref="AX34:AX35"/>
    <mergeCell ref="AS34:AS35"/>
    <mergeCell ref="AU35:AW35"/>
    <mergeCell ref="AY35:AZ35"/>
    <mergeCell ref="BA35:BB35"/>
    <mergeCell ref="BY34:BY35"/>
    <mergeCell ref="BC35:BD35"/>
    <mergeCell ref="X36:X37"/>
    <mergeCell ref="Y36:Y37"/>
    <mergeCell ref="G2:H4"/>
    <mergeCell ref="CC36:CC37"/>
    <mergeCell ref="CD36:CD37"/>
    <mergeCell ref="S2:T4"/>
    <mergeCell ref="Y2:Z4"/>
    <mergeCell ref="I2:J4"/>
    <mergeCell ref="K2:L4"/>
    <mergeCell ref="BC4:BD4"/>
    <mergeCell ref="Y34:Y35"/>
    <mergeCell ref="AL34:AL35"/>
    <mergeCell ref="CH36:CH37"/>
    <mergeCell ref="CB36:CB37"/>
    <mergeCell ref="AX36:AX37"/>
    <mergeCell ref="BE36:BE37"/>
    <mergeCell ref="BF36:BF37"/>
    <mergeCell ref="AT36:AT37"/>
    <mergeCell ref="CE36:CE37"/>
    <mergeCell ref="CF36:CF37"/>
    <mergeCell ref="E36:E37"/>
    <mergeCell ref="F36:F37"/>
    <mergeCell ref="G36:G37"/>
    <mergeCell ref="H36:H37"/>
    <mergeCell ref="I36:I37"/>
    <mergeCell ref="L36:L37"/>
    <mergeCell ref="J36:J37"/>
    <mergeCell ref="K36:K37"/>
    <mergeCell ref="AA34:AA35"/>
    <mergeCell ref="J34:J35"/>
    <mergeCell ref="K34:K35"/>
    <mergeCell ref="L34:L35"/>
    <mergeCell ref="M34:M35"/>
    <mergeCell ref="N34:N35"/>
    <mergeCell ref="Z34:Z35"/>
    <mergeCell ref="U34:U35"/>
    <mergeCell ref="V34:V35"/>
    <mergeCell ref="O34:O35"/>
    <mergeCell ref="U36:U37"/>
    <mergeCell ref="AN34:AN35"/>
    <mergeCell ref="AC2:AD4"/>
    <mergeCell ref="AC34:AC35"/>
    <mergeCell ref="AS7:AT7"/>
    <mergeCell ref="AS2:AT4"/>
    <mergeCell ref="AO2:AP4"/>
    <mergeCell ref="AQ2:AR4"/>
    <mergeCell ref="AA2:AB4"/>
    <mergeCell ref="AR34:AR35"/>
    <mergeCell ref="W34:W35"/>
    <mergeCell ref="X34:X35"/>
    <mergeCell ref="V36:V37"/>
    <mergeCell ref="W36:W37"/>
    <mergeCell ref="AP36:AP37"/>
    <mergeCell ref="AQ36:AQ37"/>
    <mergeCell ref="AP34:AP35"/>
    <mergeCell ref="AQ34:AQ35"/>
    <mergeCell ref="AB34:AB35"/>
    <mergeCell ref="AK34:AK35"/>
    <mergeCell ref="B39:D39"/>
    <mergeCell ref="Q34:Q35"/>
    <mergeCell ref="R34:R35"/>
    <mergeCell ref="S34:S35"/>
    <mergeCell ref="T34:T35"/>
    <mergeCell ref="Q36:Q37"/>
    <mergeCell ref="R36:R37"/>
    <mergeCell ref="S36:S37"/>
    <mergeCell ref="T36:T37"/>
    <mergeCell ref="P34:P35"/>
    <mergeCell ref="AJ34:AJ35"/>
    <mergeCell ref="BR7:BU7"/>
    <mergeCell ref="BV7:BX7"/>
    <mergeCell ref="BR37:BU37"/>
    <mergeCell ref="BV37:BX37"/>
    <mergeCell ref="BV35:BX35"/>
    <mergeCell ref="AM34:AM35"/>
    <mergeCell ref="AO34:AO35"/>
    <mergeCell ref="AU7:AW7"/>
    <mergeCell ref="AY7:AZ7"/>
    <mergeCell ref="AI34:AI35"/>
    <mergeCell ref="AD34:AD35"/>
    <mergeCell ref="AE34:AE35"/>
    <mergeCell ref="AF34:AF35"/>
    <mergeCell ref="AG34:AG35"/>
    <mergeCell ref="AH34:AH35"/>
    <mergeCell ref="O36:O37"/>
    <mergeCell ref="P36:P37"/>
    <mergeCell ref="BY2:BZ4"/>
    <mergeCell ref="AD36:AD37"/>
    <mergeCell ref="AF36:AF37"/>
    <mergeCell ref="AH36:AH37"/>
    <mergeCell ref="AJ36:AJ37"/>
    <mergeCell ref="AE2:AF4"/>
    <mergeCell ref="AG2:AH4"/>
    <mergeCell ref="AI2:AJ4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5" sqref="P5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574218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574218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99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283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0.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36"/>
      <c r="BZ4" s="167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5" t="s">
        <v>94</v>
      </c>
      <c r="BW5" s="1" t="s">
        <v>95</v>
      </c>
      <c r="BX5" s="6" t="s">
        <v>124</v>
      </c>
      <c r="BY5" s="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70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68</v>
      </c>
      <c r="D8" s="130">
        <f>E8+G8+I8+K8+M8+O8+Q8+S8+U8+W8+Y8+AA8+AC8+AE8+AG8+AI8+AK8+AM8+AO8+AQ8+AS8</f>
        <v>0</v>
      </c>
      <c r="E8" s="25">
        <f>февраль!E36</f>
        <v>0</v>
      </c>
      <c r="F8" s="26"/>
      <c r="G8" s="26"/>
      <c r="H8" s="25">
        <f>февраль!H36</f>
        <v>0</v>
      </c>
      <c r="I8" s="25">
        <f>февраль!I36</f>
        <v>0</v>
      </c>
      <c r="J8" s="26"/>
      <c r="K8" s="25">
        <f>февраль!K36</f>
        <v>0</v>
      </c>
      <c r="L8" s="26"/>
      <c r="M8" s="25">
        <f>февраль!M36</f>
        <v>0</v>
      </c>
      <c r="N8" s="26"/>
      <c r="O8" s="25">
        <f>февраль!O36</f>
        <v>0</v>
      </c>
      <c r="P8" s="26"/>
      <c r="Q8" s="26">
        <f>февраль!Q36</f>
        <v>0</v>
      </c>
      <c r="R8" s="26"/>
      <c r="S8" s="26">
        <f>февраль!S36</f>
        <v>0</v>
      </c>
      <c r="T8" s="26"/>
      <c r="U8" s="26"/>
      <c r="V8" s="25">
        <f>февраль!V36</f>
        <v>0</v>
      </c>
      <c r="W8" s="26"/>
      <c r="X8" s="25">
        <f>февраль!X36</f>
        <v>0</v>
      </c>
      <c r="Y8" s="26"/>
      <c r="Z8" s="25">
        <f>февраль!Z36</f>
        <v>0</v>
      </c>
      <c r="AA8" s="26">
        <f>февраль!AA36</f>
        <v>0</v>
      </c>
      <c r="AB8" s="26"/>
      <c r="AC8" s="26"/>
      <c r="AD8" s="26">
        <f>февраль!AD36</f>
        <v>0</v>
      </c>
      <c r="AE8" s="26"/>
      <c r="AF8" s="26">
        <f>февраль!AF36</f>
        <v>0</v>
      </c>
      <c r="AG8" s="26"/>
      <c r="AH8" s="26">
        <f>февраль!AH36</f>
        <v>0</v>
      </c>
      <c r="AI8" s="26"/>
      <c r="AJ8" s="26">
        <f>февраль!AJ36</f>
        <v>0</v>
      </c>
      <c r="AK8" s="26"/>
      <c r="AL8" s="26">
        <f>февраль!AL36</f>
        <v>0</v>
      </c>
      <c r="AM8" s="26"/>
      <c r="AN8" s="26">
        <f>февраль!AN36</f>
        <v>0</v>
      </c>
      <c r="AO8" s="25"/>
      <c r="AP8" s="25">
        <f>февраль!AP36</f>
        <v>0</v>
      </c>
      <c r="AQ8" s="25"/>
      <c r="AR8" s="134">
        <f>февраль!AR36</f>
        <v>0</v>
      </c>
      <c r="AS8" s="61"/>
      <c r="AT8" s="115"/>
      <c r="AU8" s="77">
        <f>февраль!AU36</f>
        <v>0</v>
      </c>
      <c r="AV8" s="60">
        <f>февраль!AV36</f>
        <v>0</v>
      </c>
      <c r="AW8" s="75">
        <f>февраль!AW36</f>
        <v>0</v>
      </c>
      <c r="AX8" s="119">
        <f>февраль!AX36</f>
        <v>0</v>
      </c>
      <c r="AY8" s="71">
        <f>февраль!AY36</f>
        <v>0</v>
      </c>
      <c r="AZ8" s="75">
        <f>февраль!AZ36</f>
        <v>0</v>
      </c>
      <c r="BA8" s="110">
        <f>февраль!BA36</f>
        <v>0</v>
      </c>
      <c r="BB8" s="88">
        <f>февраль!BB36</f>
        <v>0</v>
      </c>
      <c r="BC8" s="77">
        <f>февраль!BC36</f>
        <v>0</v>
      </c>
      <c r="BD8" s="75">
        <f>февраль!BD36</f>
        <v>0</v>
      </c>
      <c r="BE8" s="119">
        <f>февраль!BE36</f>
        <v>0</v>
      </c>
      <c r="BF8" s="83">
        <f>февраль!BF36</f>
        <v>0</v>
      </c>
      <c r="BG8" s="61">
        <f>февраль!BG36</f>
        <v>0</v>
      </c>
      <c r="BH8" s="60">
        <f>февраль!BH36</f>
        <v>0</v>
      </c>
      <c r="BI8" s="88">
        <f>февраль!BI36</f>
        <v>0</v>
      </c>
      <c r="BJ8" s="87">
        <f>февраль!BJ36</f>
        <v>0</v>
      </c>
      <c r="BK8" s="110">
        <f>февраль!BK36</f>
        <v>0</v>
      </c>
      <c r="BL8" s="60">
        <f>февраль!BL36</f>
        <v>0</v>
      </c>
      <c r="BM8" s="60">
        <f>февраль!BM36</f>
        <v>0</v>
      </c>
      <c r="BN8" s="66">
        <f>февраль!BN36</f>
        <v>0</v>
      </c>
      <c r="BO8" s="60">
        <f>февраль!BO36</f>
        <v>0</v>
      </c>
      <c r="BP8" s="66">
        <f>февраль!BP36</f>
        <v>0</v>
      </c>
      <c r="BQ8" s="88">
        <f>февраль!BQ36</f>
        <v>0</v>
      </c>
      <c r="BR8" s="77">
        <f>февраль!BR36</f>
        <v>0</v>
      </c>
      <c r="BS8" s="66">
        <f>февраль!BS36</f>
        <v>0</v>
      </c>
      <c r="BT8" s="60">
        <f>февраль!BT36</f>
        <v>0</v>
      </c>
      <c r="BU8" s="75">
        <f>февраль!BU36</f>
        <v>0</v>
      </c>
      <c r="BV8" s="61">
        <f>февраль!BV36</f>
        <v>0</v>
      </c>
      <c r="BW8" s="60">
        <f>февраль!BW36</f>
        <v>0</v>
      </c>
      <c r="BX8" s="115">
        <f>февраль!BX36</f>
        <v>0</v>
      </c>
      <c r="BY8" s="71"/>
      <c r="BZ8" s="67">
        <f>CB8+CD8+CF8+CH8+CJ8</f>
        <v>0</v>
      </c>
      <c r="CA8" s="66"/>
      <c r="CB8" s="66">
        <f>февраль!CB36</f>
        <v>0</v>
      </c>
      <c r="CC8" s="66"/>
      <c r="CD8" s="60">
        <f>февраль!CD36</f>
        <v>0</v>
      </c>
      <c r="CE8" s="60"/>
      <c r="CF8" s="60">
        <f>февраль!CF36</f>
        <v>0</v>
      </c>
      <c r="CG8" s="60"/>
      <c r="CH8" s="60">
        <f>февраль!CH36</f>
        <v>0</v>
      </c>
      <c r="CI8" s="66"/>
      <c r="CJ8" s="66">
        <f>февраль!CJ36</f>
        <v>0</v>
      </c>
      <c r="CK8" s="66"/>
      <c r="CL8" s="66">
        <f>февраль!CL36</f>
        <v>0</v>
      </c>
      <c r="CM8" s="68"/>
      <c r="CN8" s="72">
        <f>февраль!CN36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100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69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0">
        <f>AD8+AD34-AC34</f>
        <v>0</v>
      </c>
      <c r="AE36" s="55"/>
      <c r="AF36" s="160">
        <f>AF8+AF34-AE34</f>
        <v>0</v>
      </c>
      <c r="AG36" s="55"/>
      <c r="AH36" s="160">
        <f>AH8+AH34-AG34</f>
        <v>0</v>
      </c>
      <c r="AI36" s="55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1"/>
      <c r="AE37" s="136"/>
      <c r="AF37" s="161"/>
      <c r="AG37" s="136"/>
      <c r="AH37" s="161"/>
      <c r="AI37" s="136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BZ34+февраль!BZ39</f>
        <v>0</v>
      </c>
      <c r="CA39" s="93"/>
      <c r="CB39" s="93">
        <f>CB34+февраль!CB39</f>
        <v>0</v>
      </c>
      <c r="CC39" s="93"/>
      <c r="CD39" s="93">
        <f>CD34+февраль!CD39</f>
        <v>0</v>
      </c>
      <c r="CE39" s="93"/>
      <c r="CF39" s="93">
        <f>CF34+февраль!CF39</f>
        <v>0</v>
      </c>
      <c r="CG39" s="93"/>
      <c r="CH39" s="93">
        <f>CH34+февраль!CH39</f>
        <v>0</v>
      </c>
      <c r="CI39" s="93"/>
      <c r="CJ39" s="93">
        <f>CJ34+февраль!CJ39</f>
        <v>0</v>
      </c>
      <c r="CK39" s="93"/>
      <c r="CL39" s="93"/>
      <c r="CM39" s="91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A1:CJ1"/>
    <mergeCell ref="A2:A5"/>
    <mergeCell ref="B2:B5"/>
    <mergeCell ref="C2:C5"/>
    <mergeCell ref="D2:D5"/>
    <mergeCell ref="E2:F4"/>
    <mergeCell ref="G2:H4"/>
    <mergeCell ref="I2:J4"/>
    <mergeCell ref="K2:L4"/>
    <mergeCell ref="M2:N4"/>
    <mergeCell ref="Q2:R4"/>
    <mergeCell ref="S2:T4"/>
    <mergeCell ref="U2:V4"/>
    <mergeCell ref="W2:X4"/>
    <mergeCell ref="Y2:Z4"/>
    <mergeCell ref="AA2:AB4"/>
    <mergeCell ref="AK2:AL4"/>
    <mergeCell ref="AM2:AN4"/>
    <mergeCell ref="AO2:AP4"/>
    <mergeCell ref="AQ2:AR4"/>
    <mergeCell ref="AC2:AD4"/>
    <mergeCell ref="AE2:AF4"/>
    <mergeCell ref="AG2:AH4"/>
    <mergeCell ref="AS2:AT4"/>
    <mergeCell ref="AU2:BQ2"/>
    <mergeCell ref="BA4:BB4"/>
    <mergeCell ref="BC4:BD4"/>
    <mergeCell ref="BE4:BE5"/>
    <mergeCell ref="BF4:BF5"/>
    <mergeCell ref="CK2:CN3"/>
    <mergeCell ref="AU3:BF3"/>
    <mergeCell ref="BG3:BQ3"/>
    <mergeCell ref="AU4:AW4"/>
    <mergeCell ref="AX4:AX5"/>
    <mergeCell ref="AY4:AZ4"/>
    <mergeCell ref="BG4:BI4"/>
    <mergeCell ref="BJ4:BJ5"/>
    <mergeCell ref="BK4:BQ4"/>
    <mergeCell ref="BR2:BU4"/>
    <mergeCell ref="BV2:BX4"/>
    <mergeCell ref="CA2:CJ3"/>
    <mergeCell ref="CC4:CD4"/>
    <mergeCell ref="CE4:CF4"/>
    <mergeCell ref="CG4:CH4"/>
    <mergeCell ref="CI4:CJ4"/>
    <mergeCell ref="BY2:BZ4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CA4:CB4"/>
    <mergeCell ref="BR7:BU7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S34:S35"/>
    <mergeCell ref="T34:T35"/>
    <mergeCell ref="U34:U35"/>
    <mergeCell ref="Y34:Y35"/>
    <mergeCell ref="Z34:Z35"/>
    <mergeCell ref="AA34:AA35"/>
    <mergeCell ref="AB34:AB35"/>
    <mergeCell ref="AK34:AK35"/>
    <mergeCell ref="AL34:AL35"/>
    <mergeCell ref="AE34:AE35"/>
    <mergeCell ref="AF34:AF35"/>
    <mergeCell ref="AG34:AG35"/>
    <mergeCell ref="AH34:AH35"/>
    <mergeCell ref="AM34:AM35"/>
    <mergeCell ref="AN34:AN35"/>
    <mergeCell ref="BE34:BE35"/>
    <mergeCell ref="BF34:BF35"/>
    <mergeCell ref="BJ34:BJ35"/>
    <mergeCell ref="AO34:AO35"/>
    <mergeCell ref="AP34:AP35"/>
    <mergeCell ref="AQ34:AQ35"/>
    <mergeCell ref="AR34:AR35"/>
    <mergeCell ref="AS34:AS35"/>
    <mergeCell ref="AT34:AT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X34:AX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U37:AW37"/>
    <mergeCell ref="AY37:AZ37"/>
    <mergeCell ref="BA37:BB37"/>
    <mergeCell ref="BC37:BD37"/>
    <mergeCell ref="AK36:AK37"/>
    <mergeCell ref="AL36:AL37"/>
    <mergeCell ref="AM36:AM37"/>
    <mergeCell ref="AN36:AN37"/>
    <mergeCell ref="AP36:AP37"/>
    <mergeCell ref="AQ36:AQ37"/>
    <mergeCell ref="CE36:CE37"/>
    <mergeCell ref="CF36:CF37"/>
    <mergeCell ref="CI36:CI37"/>
    <mergeCell ref="CH36:CH37"/>
    <mergeCell ref="BJ36:BJ37"/>
    <mergeCell ref="BY36:BY37"/>
    <mergeCell ref="BZ36:BZ37"/>
    <mergeCell ref="CA36:CA37"/>
    <mergeCell ref="BV37:BX37"/>
    <mergeCell ref="BG37:BI37"/>
    <mergeCell ref="BK37:BQ37"/>
    <mergeCell ref="BA38:BB38"/>
    <mergeCell ref="BC38:BD38"/>
    <mergeCell ref="BG38:BI38"/>
    <mergeCell ref="BK38:BQ38"/>
    <mergeCell ref="BE36:BE37"/>
    <mergeCell ref="BF36:BF37"/>
    <mergeCell ref="CM36:CM37"/>
    <mergeCell ref="CN36:CN37"/>
    <mergeCell ref="BR37:BU37"/>
    <mergeCell ref="CB36:CB37"/>
    <mergeCell ref="CJ36:CJ37"/>
    <mergeCell ref="CK36:CK37"/>
    <mergeCell ref="CG36:CG37"/>
    <mergeCell ref="CL36:CL37"/>
    <mergeCell ref="CC36:CC37"/>
    <mergeCell ref="CD36:CD37"/>
    <mergeCell ref="BK39:BQ39"/>
    <mergeCell ref="B39:D39"/>
    <mergeCell ref="AU39:AW39"/>
    <mergeCell ref="AY39:AZ39"/>
    <mergeCell ref="BA39:BB39"/>
    <mergeCell ref="BC39:BD39"/>
    <mergeCell ref="BG39:BI39"/>
    <mergeCell ref="AC34:AC35"/>
    <mergeCell ref="AD34:AD35"/>
    <mergeCell ref="AI34:AI35"/>
    <mergeCell ref="AJ34:AJ35"/>
    <mergeCell ref="AU38:AW38"/>
    <mergeCell ref="AY38:AZ38"/>
    <mergeCell ref="AR36:AR37"/>
    <mergeCell ref="AS36:AS37"/>
    <mergeCell ref="AT36:AT37"/>
    <mergeCell ref="AX36:AX37"/>
    <mergeCell ref="AI2:AJ4"/>
    <mergeCell ref="O2:P4"/>
    <mergeCell ref="O34:O35"/>
    <mergeCell ref="P34:P35"/>
    <mergeCell ref="O36:O37"/>
    <mergeCell ref="P36:P37"/>
    <mergeCell ref="AD36:AD37"/>
    <mergeCell ref="AF36:AF37"/>
    <mergeCell ref="AH36:AH37"/>
    <mergeCell ref="AJ36:AJ37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2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" sqref="O1:P1638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574218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0039062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101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2.7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105" t="s">
        <v>94</v>
      </c>
      <c r="BW5" s="1" t="s">
        <v>95</v>
      </c>
      <c r="BX5" s="6" t="s">
        <v>124</v>
      </c>
      <c r="BY5" s="141" t="s">
        <v>8</v>
      </c>
      <c r="BZ5" s="142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/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8">
        <v>37</v>
      </c>
      <c r="AN6" s="8">
        <v>38</v>
      </c>
      <c r="AO6" s="8">
        <v>39</v>
      </c>
      <c r="AP6" s="8">
        <v>40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70</v>
      </c>
      <c r="D8" s="130">
        <f>E8+G8+I8+K8+M8+O8+Q8+S8+U8+W8+Y8+AA8+AC8+AE8+AG8+AI8+AK8+AM8+AO8+AQ8+AS8</f>
        <v>0</v>
      </c>
      <c r="E8" s="25">
        <f>март!E36</f>
        <v>0</v>
      </c>
      <c r="F8" s="26"/>
      <c r="G8" s="26"/>
      <c r="H8" s="25">
        <f>март!H36</f>
        <v>0</v>
      </c>
      <c r="I8" s="25">
        <f>март!I36</f>
        <v>0</v>
      </c>
      <c r="J8" s="26"/>
      <c r="K8" s="25">
        <f>март!K36</f>
        <v>0</v>
      </c>
      <c r="L8" s="26"/>
      <c r="M8" s="25">
        <f>март!M36</f>
        <v>0</v>
      </c>
      <c r="N8" s="26"/>
      <c r="O8" s="25">
        <f>март!O36</f>
        <v>0</v>
      </c>
      <c r="P8" s="26"/>
      <c r="Q8" s="26">
        <f>март!Q36</f>
        <v>0</v>
      </c>
      <c r="R8" s="26"/>
      <c r="S8" s="26">
        <f>март!S36</f>
        <v>0</v>
      </c>
      <c r="T8" s="26"/>
      <c r="U8" s="26"/>
      <c r="V8" s="25">
        <f>март!V36</f>
        <v>0</v>
      </c>
      <c r="W8" s="26"/>
      <c r="X8" s="25">
        <f>март!X36</f>
        <v>0</v>
      </c>
      <c r="Y8" s="26"/>
      <c r="Z8" s="25">
        <f>март!Z36</f>
        <v>0</v>
      </c>
      <c r="AA8" s="26">
        <f>март!AA36</f>
        <v>0</v>
      </c>
      <c r="AB8" s="26"/>
      <c r="AC8" s="26"/>
      <c r="AD8" s="26">
        <f>март!AD36</f>
        <v>0</v>
      </c>
      <c r="AE8" s="26"/>
      <c r="AF8" s="26">
        <f>март!AF36</f>
        <v>0</v>
      </c>
      <c r="AG8" s="26"/>
      <c r="AH8" s="26">
        <f>март!AH36</f>
        <v>0</v>
      </c>
      <c r="AI8" s="26"/>
      <c r="AJ8" s="26">
        <f>март!AJ36</f>
        <v>0</v>
      </c>
      <c r="AK8" s="26"/>
      <c r="AL8" s="26">
        <f>март!AL36</f>
        <v>0</v>
      </c>
      <c r="AM8" s="26"/>
      <c r="AN8" s="26">
        <f>март!AN36</f>
        <v>0</v>
      </c>
      <c r="AO8" s="25"/>
      <c r="AP8" s="25">
        <f>март!AP36</f>
        <v>0</v>
      </c>
      <c r="AQ8" s="25"/>
      <c r="AR8" s="134">
        <f>март!AR36</f>
        <v>0</v>
      </c>
      <c r="AS8" s="61"/>
      <c r="AT8" s="115"/>
      <c r="AU8" s="77">
        <f>март!AU36</f>
        <v>0</v>
      </c>
      <c r="AV8" s="60">
        <f>март!AV36</f>
        <v>0</v>
      </c>
      <c r="AW8" s="75">
        <f>март!AW36</f>
        <v>0</v>
      </c>
      <c r="AX8" s="119">
        <f>март!AX36</f>
        <v>0</v>
      </c>
      <c r="AY8" s="71">
        <f>март!AY36</f>
        <v>0</v>
      </c>
      <c r="AZ8" s="75">
        <f>март!AZ36</f>
        <v>0</v>
      </c>
      <c r="BA8" s="110">
        <f>март!BA36</f>
        <v>0</v>
      </c>
      <c r="BB8" s="88">
        <f>март!BB36</f>
        <v>0</v>
      </c>
      <c r="BC8" s="77">
        <f>март!BC36</f>
        <v>0</v>
      </c>
      <c r="BD8" s="75">
        <f>март!BD36</f>
        <v>0</v>
      </c>
      <c r="BE8" s="119">
        <f>март!BE36</f>
        <v>0</v>
      </c>
      <c r="BF8" s="83">
        <f>март!BF36</f>
        <v>0</v>
      </c>
      <c r="BG8" s="61">
        <f>март!BG36</f>
        <v>0</v>
      </c>
      <c r="BH8" s="60">
        <f>март!BH36</f>
        <v>0</v>
      </c>
      <c r="BI8" s="88">
        <f>март!BI36</f>
        <v>0</v>
      </c>
      <c r="BJ8" s="87">
        <f>март!BJ36</f>
        <v>0</v>
      </c>
      <c r="BK8" s="110">
        <f>март!BK36</f>
        <v>0</v>
      </c>
      <c r="BL8" s="60">
        <f>март!BL36</f>
        <v>0</v>
      </c>
      <c r="BM8" s="60">
        <f>март!BM36</f>
        <v>0</v>
      </c>
      <c r="BN8" s="66">
        <f>март!BN36</f>
        <v>0</v>
      </c>
      <c r="BO8" s="60">
        <f>март!BO36</f>
        <v>0</v>
      </c>
      <c r="BP8" s="66">
        <f>март!BP36</f>
        <v>0</v>
      </c>
      <c r="BQ8" s="88">
        <f>март!BQ36</f>
        <v>0</v>
      </c>
      <c r="BR8" s="77">
        <f>март!BR36</f>
        <v>0</v>
      </c>
      <c r="BS8" s="66">
        <f>март!BS36</f>
        <v>0</v>
      </c>
      <c r="BT8" s="60">
        <f>март!BT36</f>
        <v>0</v>
      </c>
      <c r="BU8" s="75">
        <f>март!BU36</f>
        <v>0</v>
      </c>
      <c r="BV8" s="61">
        <f>март!BV36</f>
        <v>0</v>
      </c>
      <c r="BW8" s="60">
        <f>март!BW36</f>
        <v>0</v>
      </c>
      <c r="BX8" s="115">
        <f>март!BX36</f>
        <v>0</v>
      </c>
      <c r="BY8" s="71"/>
      <c r="BZ8" s="67">
        <f>CB8+CD8+CF8+CH8+CJ8</f>
        <v>0</v>
      </c>
      <c r="CA8" s="66"/>
      <c r="CB8" s="66">
        <f>март!CB36</f>
        <v>0</v>
      </c>
      <c r="CC8" s="66"/>
      <c r="CD8" s="60">
        <f>март!CD36</f>
        <v>0</v>
      </c>
      <c r="CE8" s="60"/>
      <c r="CF8" s="60">
        <f>март!CF36</f>
        <v>0</v>
      </c>
      <c r="CG8" s="60"/>
      <c r="CH8" s="60">
        <f>март!CH36</f>
        <v>0</v>
      </c>
      <c r="CI8" s="66"/>
      <c r="CJ8" s="66">
        <f>март!CJ36</f>
        <v>0</v>
      </c>
      <c r="CK8" s="66"/>
      <c r="CL8" s="66">
        <f>март!CL36</f>
        <v>0</v>
      </c>
      <c r="CM8" s="68"/>
      <c r="CN8" s="72">
        <f>март!CN36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71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72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0">
        <f>AD8+AD34-AC34</f>
        <v>0</v>
      </c>
      <c r="AE36" s="55"/>
      <c r="AF36" s="160">
        <f>AF8+AF34-AE34</f>
        <v>0</v>
      </c>
      <c r="AG36" s="55"/>
      <c r="AH36" s="160">
        <f>AH8+AH34-AG34</f>
        <v>0</v>
      </c>
      <c r="AI36" s="55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1"/>
      <c r="AE37" s="136"/>
      <c r="AF37" s="161"/>
      <c r="AG37" s="136"/>
      <c r="AH37" s="161"/>
      <c r="AI37" s="136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350">
        <f>BR36+BS36+BT36+BU36</f>
        <v>0</v>
      </c>
      <c r="BS37" s="351"/>
      <c r="BT37" s="351"/>
      <c r="BU37" s="352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BZ34+март!BZ39</f>
        <v>0</v>
      </c>
      <c r="CA39" s="93"/>
      <c r="CB39" s="93">
        <f>CB34+март!CB39</f>
        <v>0</v>
      </c>
      <c r="CC39" s="93"/>
      <c r="CD39" s="93">
        <f>CD34+март!CD39</f>
        <v>0</v>
      </c>
      <c r="CE39" s="93"/>
      <c r="CF39" s="93">
        <f>CF34+март!CF39</f>
        <v>0</v>
      </c>
      <c r="CG39" s="93"/>
      <c r="CH39" s="93">
        <f>CH34+март!CH39</f>
        <v>0</v>
      </c>
      <c r="CI39" s="93"/>
      <c r="CJ39" s="93">
        <f>CJ34+март!CJ39</f>
        <v>0</v>
      </c>
      <c r="CK39" s="93"/>
      <c r="CL39" s="93"/>
      <c r="CM39" s="91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A1:CJ1"/>
    <mergeCell ref="A2:A5"/>
    <mergeCell ref="B2:B5"/>
    <mergeCell ref="C2:C5"/>
    <mergeCell ref="D2:D5"/>
    <mergeCell ref="E2:F4"/>
    <mergeCell ref="G2:H4"/>
    <mergeCell ref="I2:J4"/>
    <mergeCell ref="K2:L4"/>
    <mergeCell ref="M2:N4"/>
    <mergeCell ref="Q2:R4"/>
    <mergeCell ref="S2:T4"/>
    <mergeCell ref="U2:V4"/>
    <mergeCell ref="W2:X4"/>
    <mergeCell ref="Y2:Z4"/>
    <mergeCell ref="AA2:AB4"/>
    <mergeCell ref="AK2:AL4"/>
    <mergeCell ref="AM2:AN4"/>
    <mergeCell ref="AO2:AP4"/>
    <mergeCell ref="AQ2:AR4"/>
    <mergeCell ref="AC2:AD4"/>
    <mergeCell ref="AE2:AF4"/>
    <mergeCell ref="AG2:AH4"/>
    <mergeCell ref="AS2:AT4"/>
    <mergeCell ref="AU2:BQ2"/>
    <mergeCell ref="BA4:BB4"/>
    <mergeCell ref="BC4:BD4"/>
    <mergeCell ref="BE4:BE5"/>
    <mergeCell ref="BF4:BF5"/>
    <mergeCell ref="CK2:CN3"/>
    <mergeCell ref="AU3:BF3"/>
    <mergeCell ref="BG3:BQ3"/>
    <mergeCell ref="AU4:AW4"/>
    <mergeCell ref="AX4:AX5"/>
    <mergeCell ref="AY4:AZ4"/>
    <mergeCell ref="BG4:BI4"/>
    <mergeCell ref="BJ4:BJ5"/>
    <mergeCell ref="BK4:BQ4"/>
    <mergeCell ref="BR2:BU4"/>
    <mergeCell ref="BV2:BX4"/>
    <mergeCell ref="CA2:CJ3"/>
    <mergeCell ref="CC4:CD4"/>
    <mergeCell ref="CE4:CF4"/>
    <mergeCell ref="CG4:CH4"/>
    <mergeCell ref="CI4:CJ4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CA4:CB4"/>
    <mergeCell ref="BR7:BU7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S34:S35"/>
    <mergeCell ref="T34:T35"/>
    <mergeCell ref="U34:U35"/>
    <mergeCell ref="Y34:Y35"/>
    <mergeCell ref="Z34:Z35"/>
    <mergeCell ref="AA34:AA35"/>
    <mergeCell ref="AB34:AB35"/>
    <mergeCell ref="AK34:AK35"/>
    <mergeCell ref="AL34:AL35"/>
    <mergeCell ref="AI34:AI35"/>
    <mergeCell ref="AJ34:AJ35"/>
    <mergeCell ref="AE34:AE35"/>
    <mergeCell ref="AF34:AF35"/>
    <mergeCell ref="AM34:AM35"/>
    <mergeCell ref="AN34:AN35"/>
    <mergeCell ref="BE34:BE35"/>
    <mergeCell ref="BF34:BF35"/>
    <mergeCell ref="BJ34:BJ35"/>
    <mergeCell ref="AO34:AO35"/>
    <mergeCell ref="AP34:AP35"/>
    <mergeCell ref="AQ34:AQ35"/>
    <mergeCell ref="AR34:AR35"/>
    <mergeCell ref="AS34:AS35"/>
    <mergeCell ref="AT34:AT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X34:AX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D36:AD37"/>
    <mergeCell ref="AF36:AF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Y37:AZ37"/>
    <mergeCell ref="BA37:BB37"/>
    <mergeCell ref="BC37:BD37"/>
    <mergeCell ref="AK36:AK37"/>
    <mergeCell ref="AL36:AL37"/>
    <mergeCell ref="AM36:AM37"/>
    <mergeCell ref="AN36:AN37"/>
    <mergeCell ref="AP36:AP37"/>
    <mergeCell ref="AQ36:AQ37"/>
    <mergeCell ref="CE36:CE37"/>
    <mergeCell ref="CF36:CF37"/>
    <mergeCell ref="CI36:CI37"/>
    <mergeCell ref="CH36:CH37"/>
    <mergeCell ref="BJ36:BJ37"/>
    <mergeCell ref="BY36:BY37"/>
    <mergeCell ref="BZ36:BZ37"/>
    <mergeCell ref="CA36:CA37"/>
    <mergeCell ref="BV37:BX37"/>
    <mergeCell ref="BG37:BI37"/>
    <mergeCell ref="BK37:BQ37"/>
    <mergeCell ref="BA38:BB38"/>
    <mergeCell ref="BC38:BD38"/>
    <mergeCell ref="BG38:BI38"/>
    <mergeCell ref="BK38:BQ38"/>
    <mergeCell ref="BE36:BE37"/>
    <mergeCell ref="BF36:BF37"/>
    <mergeCell ref="CM36:CM37"/>
    <mergeCell ref="CN36:CN37"/>
    <mergeCell ref="BR37:BU37"/>
    <mergeCell ref="CB36:CB37"/>
    <mergeCell ref="CJ36:CJ37"/>
    <mergeCell ref="CK36:CK37"/>
    <mergeCell ref="CG36:CG37"/>
    <mergeCell ref="CL36:CL37"/>
    <mergeCell ref="CC36:CC37"/>
    <mergeCell ref="CD36:CD37"/>
    <mergeCell ref="BK39:BQ39"/>
    <mergeCell ref="B39:D39"/>
    <mergeCell ref="AU39:AW39"/>
    <mergeCell ref="AY39:AZ39"/>
    <mergeCell ref="BA39:BB39"/>
    <mergeCell ref="BC39:BD39"/>
    <mergeCell ref="BG39:BI39"/>
    <mergeCell ref="AH34:AH35"/>
    <mergeCell ref="AU38:AW38"/>
    <mergeCell ref="AY38:AZ38"/>
    <mergeCell ref="AR36:AR37"/>
    <mergeCell ref="AS36:AS37"/>
    <mergeCell ref="AT36:AT37"/>
    <mergeCell ref="AX36:AX37"/>
    <mergeCell ref="AH36:AH37"/>
    <mergeCell ref="AJ36:AJ37"/>
    <mergeCell ref="AU37:AW37"/>
    <mergeCell ref="O36:O37"/>
    <mergeCell ref="P36:P37"/>
    <mergeCell ref="BY2:BZ4"/>
    <mergeCell ref="AI2:AJ4"/>
    <mergeCell ref="AC34:AC35"/>
    <mergeCell ref="AD34:AD35"/>
    <mergeCell ref="O2:P4"/>
    <mergeCell ref="O34:O35"/>
    <mergeCell ref="P34:P35"/>
    <mergeCell ref="AG34:AG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H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" sqref="O1:P1638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4218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14062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102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283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1.2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5" t="s">
        <v>94</v>
      </c>
      <c r="BW5" s="1" t="s">
        <v>95</v>
      </c>
      <c r="BX5" s="6" t="s">
        <v>124</v>
      </c>
      <c r="BY5" s="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73</v>
      </c>
      <c r="D8" s="130">
        <f>E8+G8+I8+K8+M8+O8+Q8+S8+U8+W8+Y8+AA8+AC8+AE8+AG8+AI8+AK8+AM8+AO8+AQ8+AS8</f>
        <v>0</v>
      </c>
      <c r="E8" s="25">
        <f>апрель!E36</f>
        <v>0</v>
      </c>
      <c r="F8" s="26"/>
      <c r="G8" s="26"/>
      <c r="H8" s="25">
        <f>апрель!H36</f>
        <v>0</v>
      </c>
      <c r="I8" s="25">
        <f>апрель!I36</f>
        <v>0</v>
      </c>
      <c r="J8" s="26"/>
      <c r="K8" s="25">
        <f>апрель!K36</f>
        <v>0</v>
      </c>
      <c r="L8" s="26"/>
      <c r="M8" s="25">
        <f>апрель!M36</f>
        <v>0</v>
      </c>
      <c r="N8" s="26"/>
      <c r="O8" s="25">
        <f>апрель!O36</f>
        <v>0</v>
      </c>
      <c r="P8" s="26"/>
      <c r="Q8" s="26">
        <f>апрель!Q36</f>
        <v>0</v>
      </c>
      <c r="R8" s="26"/>
      <c r="S8" s="26">
        <f>апрель!S36</f>
        <v>0</v>
      </c>
      <c r="T8" s="26"/>
      <c r="U8" s="26"/>
      <c r="V8" s="25">
        <f>апрель!V36</f>
        <v>0</v>
      </c>
      <c r="W8" s="26"/>
      <c r="X8" s="25">
        <f>апрель!X36</f>
        <v>0</v>
      </c>
      <c r="Y8" s="26"/>
      <c r="Z8" s="25">
        <f>апрель!Z36</f>
        <v>0</v>
      </c>
      <c r="AA8" s="26">
        <f>апрель!AA36</f>
        <v>0</v>
      </c>
      <c r="AB8" s="26"/>
      <c r="AC8" s="26"/>
      <c r="AD8" s="25">
        <f>апрель!AD36</f>
        <v>0</v>
      </c>
      <c r="AE8" s="26"/>
      <c r="AF8" s="25">
        <f>апрель!AF36</f>
        <v>0</v>
      </c>
      <c r="AG8" s="26"/>
      <c r="AH8" s="25">
        <f>апрель!AH36</f>
        <v>0</v>
      </c>
      <c r="AI8" s="26"/>
      <c r="AJ8" s="25">
        <f>апрель!AJ36</f>
        <v>0</v>
      </c>
      <c r="AK8" s="26"/>
      <c r="AL8" s="26">
        <f>апрель!AL36</f>
        <v>0</v>
      </c>
      <c r="AM8" s="26"/>
      <c r="AN8" s="26">
        <f>апрель!AN36</f>
        <v>0</v>
      </c>
      <c r="AO8" s="25"/>
      <c r="AP8" s="25">
        <f>апрель!AP36</f>
        <v>0</v>
      </c>
      <c r="AQ8" s="25"/>
      <c r="AR8" s="134">
        <f>апрель!AR36</f>
        <v>0</v>
      </c>
      <c r="AS8" s="61"/>
      <c r="AT8" s="115"/>
      <c r="AU8" s="77">
        <f>апрель!AU36</f>
        <v>0</v>
      </c>
      <c r="AV8" s="60">
        <f>апрель!AV36</f>
        <v>0</v>
      </c>
      <c r="AW8" s="75">
        <f>апрель!AW36</f>
        <v>0</v>
      </c>
      <c r="AX8" s="119">
        <f>апрель!AX36</f>
        <v>0</v>
      </c>
      <c r="AY8" s="71">
        <f>апрель!AY36</f>
        <v>0</v>
      </c>
      <c r="AZ8" s="75">
        <f>апрель!AZ36</f>
        <v>0</v>
      </c>
      <c r="BA8" s="110">
        <f>апрель!BA36</f>
        <v>0</v>
      </c>
      <c r="BB8" s="88">
        <f>апрель!BB36</f>
        <v>0</v>
      </c>
      <c r="BC8" s="77">
        <f>апрель!BC36</f>
        <v>0</v>
      </c>
      <c r="BD8" s="75">
        <f>апрель!BD36</f>
        <v>0</v>
      </c>
      <c r="BE8" s="119">
        <f>апрель!BE36</f>
        <v>0</v>
      </c>
      <c r="BF8" s="83">
        <f>апрель!BF36</f>
        <v>0</v>
      </c>
      <c r="BG8" s="61">
        <f>апрель!BG36</f>
        <v>0</v>
      </c>
      <c r="BH8" s="60">
        <f>апрель!BH36</f>
        <v>0</v>
      </c>
      <c r="BI8" s="88">
        <f>апрель!BI36</f>
        <v>0</v>
      </c>
      <c r="BJ8" s="87">
        <f>апрель!BJ36</f>
        <v>0</v>
      </c>
      <c r="BK8" s="110">
        <f>апрель!BK36</f>
        <v>0</v>
      </c>
      <c r="BL8" s="60">
        <f>апрель!BL36</f>
        <v>0</v>
      </c>
      <c r="BM8" s="60">
        <f>апрель!BM36</f>
        <v>0</v>
      </c>
      <c r="BN8" s="66">
        <f>апрель!BN36</f>
        <v>0</v>
      </c>
      <c r="BO8" s="60">
        <f>апрель!BO36</f>
        <v>0</v>
      </c>
      <c r="BP8" s="66">
        <f>апрель!BP36</f>
        <v>0</v>
      </c>
      <c r="BQ8" s="88">
        <f>апрель!BQ36</f>
        <v>0</v>
      </c>
      <c r="BR8" s="77">
        <f>апрель!BR36</f>
        <v>0</v>
      </c>
      <c r="BS8" s="66">
        <f>апрель!BS36</f>
        <v>0</v>
      </c>
      <c r="BT8" s="60">
        <f>апрель!BT36</f>
        <v>0</v>
      </c>
      <c r="BU8" s="75">
        <f>апрель!BU36</f>
        <v>0</v>
      </c>
      <c r="BV8" s="61">
        <f>апрель!BV36</f>
        <v>0</v>
      </c>
      <c r="BW8" s="60">
        <f>апрель!BW36</f>
        <v>0</v>
      </c>
      <c r="BX8" s="115">
        <f>апрель!BX36</f>
        <v>0</v>
      </c>
      <c r="BY8" s="71"/>
      <c r="BZ8" s="67">
        <f>CB8+CD8+CF8+CH8+CJ8</f>
        <v>0</v>
      </c>
      <c r="CA8" s="66"/>
      <c r="CB8" s="66">
        <f>апрель!CB36</f>
        <v>0</v>
      </c>
      <c r="CC8" s="66"/>
      <c r="CD8" s="60">
        <f>апрель!CD36</f>
        <v>0</v>
      </c>
      <c r="CE8" s="60"/>
      <c r="CF8" s="60">
        <f>апрель!CF36</f>
        <v>0</v>
      </c>
      <c r="CG8" s="60"/>
      <c r="CH8" s="60">
        <f>апрель!CH36</f>
        <v>0</v>
      </c>
      <c r="CI8" s="66"/>
      <c r="CJ8" s="66">
        <f>апрель!CJ36</f>
        <v>0</v>
      </c>
      <c r="CK8" s="66"/>
      <c r="CL8" s="66">
        <f>апрель!CL36</f>
        <v>0</v>
      </c>
      <c r="CM8" s="68"/>
      <c r="CN8" s="72">
        <f>апрель!CN36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103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K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8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74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0">
        <f>AD8+AD34-AC34</f>
        <v>0</v>
      </c>
      <c r="AE36" s="55"/>
      <c r="AF36" s="160">
        <f>AF8+AF34-AE34</f>
        <v>0</v>
      </c>
      <c r="AG36" s="55"/>
      <c r="AH36" s="160">
        <f>AH8+AH34-AG34</f>
        <v>0</v>
      </c>
      <c r="AI36" s="55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1"/>
      <c r="AE37" s="136"/>
      <c r="AF37" s="161"/>
      <c r="AG37" s="136"/>
      <c r="AH37" s="161"/>
      <c r="AI37" s="136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BZ34+апрель!BZ39</f>
        <v>0</v>
      </c>
      <c r="CA39" s="93"/>
      <c r="CB39" s="93">
        <f>CB34+апрель!CB39</f>
        <v>0</v>
      </c>
      <c r="CC39" s="93"/>
      <c r="CD39" s="93">
        <f>CD34+апрель!CD39</f>
        <v>0</v>
      </c>
      <c r="CE39" s="93"/>
      <c r="CF39" s="93">
        <f>CF34+апрель!CF39</f>
        <v>0</v>
      </c>
      <c r="CG39" s="93"/>
      <c r="CH39" s="93">
        <f>CH34+апрель!CH39</f>
        <v>0</v>
      </c>
      <c r="CI39" s="93"/>
      <c r="CJ39" s="93">
        <f>CJ34+апрель!CJ39</f>
        <v>0</v>
      </c>
      <c r="CK39" s="93"/>
      <c r="CL39" s="93"/>
      <c r="CM39" s="91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A1:CJ1"/>
    <mergeCell ref="A2:A5"/>
    <mergeCell ref="B2:B5"/>
    <mergeCell ref="C2:C5"/>
    <mergeCell ref="D2:D5"/>
    <mergeCell ref="E2:F4"/>
    <mergeCell ref="G2:H4"/>
    <mergeCell ref="I2:J4"/>
    <mergeCell ref="K2:L4"/>
    <mergeCell ref="M2:N4"/>
    <mergeCell ref="Q2:R4"/>
    <mergeCell ref="S2:T4"/>
    <mergeCell ref="U2:V4"/>
    <mergeCell ref="W2:X4"/>
    <mergeCell ref="Y2:Z4"/>
    <mergeCell ref="AA2:AB4"/>
    <mergeCell ref="AK2:AL4"/>
    <mergeCell ref="AM2:AN4"/>
    <mergeCell ref="AO2:AP4"/>
    <mergeCell ref="AQ2:AR4"/>
    <mergeCell ref="AC2:AD4"/>
    <mergeCell ref="AE2:AF4"/>
    <mergeCell ref="AG2:AH4"/>
    <mergeCell ref="AS2:AT4"/>
    <mergeCell ref="AU2:BQ2"/>
    <mergeCell ref="BA4:BB4"/>
    <mergeCell ref="BC4:BD4"/>
    <mergeCell ref="BE4:BE5"/>
    <mergeCell ref="BF4:BF5"/>
    <mergeCell ref="CK2:CN3"/>
    <mergeCell ref="AU3:BF3"/>
    <mergeCell ref="BG3:BQ3"/>
    <mergeCell ref="AU4:AW4"/>
    <mergeCell ref="AX4:AX5"/>
    <mergeCell ref="AY4:AZ4"/>
    <mergeCell ref="BG4:BI4"/>
    <mergeCell ref="BJ4:BJ5"/>
    <mergeCell ref="BK4:BQ4"/>
    <mergeCell ref="BR2:BU4"/>
    <mergeCell ref="BV2:BX4"/>
    <mergeCell ref="CA2:CJ3"/>
    <mergeCell ref="CC4:CD4"/>
    <mergeCell ref="CE4:CF4"/>
    <mergeCell ref="CG4:CH4"/>
    <mergeCell ref="CI4:CJ4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CA4:CB4"/>
    <mergeCell ref="BR7:BU7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S34:S35"/>
    <mergeCell ref="T34:T35"/>
    <mergeCell ref="U34:U35"/>
    <mergeCell ref="Y34:Y35"/>
    <mergeCell ref="Z34:Z35"/>
    <mergeCell ref="AA34:AA35"/>
    <mergeCell ref="AB34:AB35"/>
    <mergeCell ref="AK34:AK35"/>
    <mergeCell ref="AL34:AL35"/>
    <mergeCell ref="AI34:AI35"/>
    <mergeCell ref="AJ34:AJ35"/>
    <mergeCell ref="AE34:AE35"/>
    <mergeCell ref="AF34:AF35"/>
    <mergeCell ref="AM34:AM35"/>
    <mergeCell ref="AN34:AN35"/>
    <mergeCell ref="BE34:BE35"/>
    <mergeCell ref="BF34:BF35"/>
    <mergeCell ref="BJ34:BJ35"/>
    <mergeCell ref="AO34:AO35"/>
    <mergeCell ref="AP34:AP35"/>
    <mergeCell ref="AQ34:AQ35"/>
    <mergeCell ref="AR34:AR35"/>
    <mergeCell ref="AS34:AS35"/>
    <mergeCell ref="AT34:AT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X34:AX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D36:AD37"/>
    <mergeCell ref="AF36:AF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Y37:AZ37"/>
    <mergeCell ref="BA37:BB37"/>
    <mergeCell ref="BC37:BD37"/>
    <mergeCell ref="AK36:AK37"/>
    <mergeCell ref="AL36:AL37"/>
    <mergeCell ref="AM36:AM37"/>
    <mergeCell ref="AN36:AN37"/>
    <mergeCell ref="AP36:AP37"/>
    <mergeCell ref="AQ36:AQ37"/>
    <mergeCell ref="CE36:CE37"/>
    <mergeCell ref="CF36:CF37"/>
    <mergeCell ref="CI36:CI37"/>
    <mergeCell ref="CH36:CH37"/>
    <mergeCell ref="BJ36:BJ37"/>
    <mergeCell ref="BY36:BY37"/>
    <mergeCell ref="BZ36:BZ37"/>
    <mergeCell ref="CA36:CA37"/>
    <mergeCell ref="BV37:BX37"/>
    <mergeCell ref="BG37:BI37"/>
    <mergeCell ref="BK37:BQ37"/>
    <mergeCell ref="BA38:BB38"/>
    <mergeCell ref="BC38:BD38"/>
    <mergeCell ref="BG38:BI38"/>
    <mergeCell ref="BK38:BQ38"/>
    <mergeCell ref="BE36:BE37"/>
    <mergeCell ref="BF36:BF37"/>
    <mergeCell ref="CM36:CM37"/>
    <mergeCell ref="CN36:CN37"/>
    <mergeCell ref="BR37:BU37"/>
    <mergeCell ref="CB36:CB37"/>
    <mergeCell ref="CJ36:CJ37"/>
    <mergeCell ref="CK36:CK37"/>
    <mergeCell ref="CG36:CG37"/>
    <mergeCell ref="CL36:CL37"/>
    <mergeCell ref="CC36:CC37"/>
    <mergeCell ref="CD36:CD37"/>
    <mergeCell ref="BK39:BQ39"/>
    <mergeCell ref="B39:D39"/>
    <mergeCell ref="AU39:AW39"/>
    <mergeCell ref="AY39:AZ39"/>
    <mergeCell ref="BA39:BB39"/>
    <mergeCell ref="BC39:BD39"/>
    <mergeCell ref="BG39:BI39"/>
    <mergeCell ref="AH34:AH35"/>
    <mergeCell ref="AU38:AW38"/>
    <mergeCell ref="AY38:AZ38"/>
    <mergeCell ref="AR36:AR37"/>
    <mergeCell ref="AS36:AS37"/>
    <mergeCell ref="AT36:AT37"/>
    <mergeCell ref="AX36:AX37"/>
    <mergeCell ref="AH36:AH37"/>
    <mergeCell ref="AJ36:AJ37"/>
    <mergeCell ref="AU37:AW37"/>
    <mergeCell ref="O36:O37"/>
    <mergeCell ref="P36:P37"/>
    <mergeCell ref="BY2:BZ4"/>
    <mergeCell ref="AI2:AJ4"/>
    <mergeCell ref="AC34:AC35"/>
    <mergeCell ref="AD34:AD35"/>
    <mergeCell ref="O2:P4"/>
    <mergeCell ref="O34:O35"/>
    <mergeCell ref="P34:P35"/>
    <mergeCell ref="AG34:AG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2" sqref="Q2:R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574218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8.71093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4"/>
      <c r="BV2" s="262" t="s">
        <v>93</v>
      </c>
      <c r="BW2" s="263"/>
      <c r="BX2" s="269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355" t="s">
        <v>46</v>
      </c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2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67"/>
      <c r="BV3" s="265"/>
      <c r="BW3" s="266"/>
      <c r="BX3" s="270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0.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56" t="s">
        <v>35</v>
      </c>
      <c r="AV4" s="287"/>
      <c r="AW4" s="357"/>
      <c r="AX4" s="168" t="s">
        <v>36</v>
      </c>
      <c r="AY4" s="358" t="s">
        <v>37</v>
      </c>
      <c r="AZ4" s="359"/>
      <c r="BA4" s="169" t="s">
        <v>38</v>
      </c>
      <c r="BB4" s="299"/>
      <c r="BC4" s="360" t="s">
        <v>39</v>
      </c>
      <c r="BD4" s="361"/>
      <c r="BE4" s="362" t="s">
        <v>40</v>
      </c>
      <c r="BF4" s="168" t="s">
        <v>41</v>
      </c>
      <c r="BG4" s="262" t="s">
        <v>42</v>
      </c>
      <c r="BH4" s="263"/>
      <c r="BI4" s="269"/>
      <c r="BJ4" s="292" t="s">
        <v>43</v>
      </c>
      <c r="BK4" s="262" t="s">
        <v>44</v>
      </c>
      <c r="BL4" s="263"/>
      <c r="BM4" s="263"/>
      <c r="BN4" s="263"/>
      <c r="BO4" s="263"/>
      <c r="BP4" s="263"/>
      <c r="BQ4" s="294"/>
      <c r="BR4" s="268"/>
      <c r="BS4" s="266"/>
      <c r="BT4" s="266"/>
      <c r="BU4" s="267"/>
      <c r="BV4" s="265"/>
      <c r="BW4" s="266"/>
      <c r="BX4" s="270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89"/>
      <c r="BF5" s="293"/>
      <c r="BG5" s="5" t="s">
        <v>18</v>
      </c>
      <c r="BH5" s="1" t="s">
        <v>28</v>
      </c>
      <c r="BI5" s="6" t="s">
        <v>19</v>
      </c>
      <c r="BJ5" s="293"/>
      <c r="BK5" s="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6" t="s">
        <v>25</v>
      </c>
      <c r="BR5" s="105" t="s">
        <v>125</v>
      </c>
      <c r="BS5" s="1" t="s">
        <v>27</v>
      </c>
      <c r="BT5" s="1" t="s">
        <v>53</v>
      </c>
      <c r="BU5" s="4" t="s">
        <v>33</v>
      </c>
      <c r="BV5" s="5" t="s">
        <v>94</v>
      </c>
      <c r="BW5" s="1" t="s">
        <v>95</v>
      </c>
      <c r="BX5" s="6" t="s">
        <v>124</v>
      </c>
      <c r="BY5" s="141" t="s">
        <v>8</v>
      </c>
      <c r="BZ5" s="142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8">
        <v>57</v>
      </c>
      <c r="BF6" s="149">
        <v>58</v>
      </c>
      <c r="BG6" s="109">
        <v>59</v>
      </c>
      <c r="BH6" s="8">
        <v>60</v>
      </c>
      <c r="BI6" s="147">
        <v>61</v>
      </c>
      <c r="BJ6" s="149">
        <v>62</v>
      </c>
      <c r="BK6" s="109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7">
        <v>69</v>
      </c>
      <c r="BR6" s="146">
        <v>70</v>
      </c>
      <c r="BS6" s="8">
        <v>71</v>
      </c>
      <c r="BT6" s="8">
        <v>72</v>
      </c>
      <c r="BU6" s="145">
        <v>73</v>
      </c>
      <c r="BV6" s="109">
        <v>74</v>
      </c>
      <c r="BW6" s="8">
        <v>75</v>
      </c>
      <c r="BX6" s="147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82"/>
      <c r="BF7" s="118"/>
      <c r="BG7" s="242"/>
      <c r="BH7" s="240"/>
      <c r="BI7" s="260"/>
      <c r="BJ7" s="118"/>
      <c r="BK7" s="242"/>
      <c r="BL7" s="240"/>
      <c r="BM7" s="240"/>
      <c r="BN7" s="240"/>
      <c r="BO7" s="240"/>
      <c r="BP7" s="240"/>
      <c r="BQ7" s="260"/>
      <c r="BR7" s="239"/>
      <c r="BS7" s="240"/>
      <c r="BT7" s="240"/>
      <c r="BU7" s="241"/>
      <c r="BV7" s="242"/>
      <c r="BW7" s="243"/>
      <c r="BX7" s="24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75</v>
      </c>
      <c r="D8" s="130">
        <f>E8+G8+I8+K8+M8+O8+Q8+S8+U8+W8+Y8+AA8+AC8+AE8+AG8+AI8+AK8+AM8+AO8+AQ8+AS8</f>
        <v>0</v>
      </c>
      <c r="E8" s="25">
        <f>май!E36</f>
        <v>0</v>
      </c>
      <c r="F8" s="26"/>
      <c r="G8" s="26"/>
      <c r="H8" s="25">
        <f>май!H36</f>
        <v>0</v>
      </c>
      <c r="I8" s="25">
        <f>май!I36</f>
        <v>0</v>
      </c>
      <c r="J8" s="26"/>
      <c r="K8" s="25">
        <f>май!K36</f>
        <v>0</v>
      </c>
      <c r="L8" s="26"/>
      <c r="M8" s="25">
        <f>май!M36</f>
        <v>0</v>
      </c>
      <c r="N8" s="26"/>
      <c r="O8" s="25">
        <f>май!O36</f>
        <v>0</v>
      </c>
      <c r="P8" s="26"/>
      <c r="Q8" s="26">
        <f>май!Q36</f>
        <v>0</v>
      </c>
      <c r="R8" s="26"/>
      <c r="S8" s="26">
        <f>май!S36</f>
        <v>0</v>
      </c>
      <c r="T8" s="26"/>
      <c r="U8" s="26"/>
      <c r="V8" s="25">
        <f>май!V36</f>
        <v>0</v>
      </c>
      <c r="W8" s="26"/>
      <c r="X8" s="25">
        <f>май!X36</f>
        <v>0</v>
      </c>
      <c r="Y8" s="26"/>
      <c r="Z8" s="25">
        <f>май!Z36</f>
        <v>0</v>
      </c>
      <c r="AA8" s="26">
        <f>май!AA36</f>
        <v>0</v>
      </c>
      <c r="AB8" s="26"/>
      <c r="AC8" s="26"/>
      <c r="AD8" s="26">
        <f>май!AD36</f>
        <v>0</v>
      </c>
      <c r="AE8" s="26"/>
      <c r="AF8" s="26">
        <f>май!AF36</f>
        <v>0</v>
      </c>
      <c r="AG8" s="26"/>
      <c r="AH8" s="26">
        <f>май!AH36</f>
        <v>0</v>
      </c>
      <c r="AI8" s="26"/>
      <c r="AJ8" s="26">
        <f>май!AJ36</f>
        <v>0</v>
      </c>
      <c r="AK8" s="26"/>
      <c r="AL8" s="26">
        <f>май!AL36</f>
        <v>0</v>
      </c>
      <c r="AM8" s="26"/>
      <c r="AN8" s="26">
        <f>май!AN36</f>
        <v>0</v>
      </c>
      <c r="AO8" s="25"/>
      <c r="AP8" s="25">
        <f>май!AP36</f>
        <v>0</v>
      </c>
      <c r="AQ8" s="25"/>
      <c r="AR8" s="134">
        <f>май!AR36</f>
        <v>0</v>
      </c>
      <c r="AS8" s="61"/>
      <c r="AT8" s="115"/>
      <c r="AU8" s="77">
        <f>май!AU36</f>
        <v>0</v>
      </c>
      <c r="AV8" s="60">
        <f>май!AV36</f>
        <v>0</v>
      </c>
      <c r="AW8" s="75">
        <f>май!AW36</f>
        <v>0</v>
      </c>
      <c r="AX8" s="119">
        <f>май!AX36</f>
        <v>0</v>
      </c>
      <c r="AY8" s="71">
        <f>май!AY36</f>
        <v>0</v>
      </c>
      <c r="AZ8" s="75">
        <f>май!AZ36</f>
        <v>0</v>
      </c>
      <c r="BA8" s="110">
        <f>май!BA36</f>
        <v>0</v>
      </c>
      <c r="BB8" s="88">
        <f>май!BB36</f>
        <v>0</v>
      </c>
      <c r="BC8" s="77">
        <f>май!BC36</f>
        <v>0</v>
      </c>
      <c r="BD8" s="75">
        <f>май!BD36</f>
        <v>0</v>
      </c>
      <c r="BE8" s="83">
        <f>май!BE36</f>
        <v>0</v>
      </c>
      <c r="BF8" s="119">
        <f>май!BF36</f>
        <v>0</v>
      </c>
      <c r="BG8" s="71">
        <f>май!BG36</f>
        <v>0</v>
      </c>
      <c r="BH8" s="60">
        <f>май!BH36</f>
        <v>0</v>
      </c>
      <c r="BI8" s="85">
        <f>май!BI36</f>
        <v>0</v>
      </c>
      <c r="BJ8" s="124">
        <f>май!BJ36</f>
        <v>0</v>
      </c>
      <c r="BK8" s="77">
        <f>май!BK36</f>
        <v>0</v>
      </c>
      <c r="BL8" s="60">
        <f>май!BL36</f>
        <v>0</v>
      </c>
      <c r="BM8" s="60">
        <f>май!BM36</f>
        <v>0</v>
      </c>
      <c r="BN8" s="66">
        <f>май!BN36</f>
        <v>0</v>
      </c>
      <c r="BO8" s="60">
        <f>май!BO36</f>
        <v>0</v>
      </c>
      <c r="BP8" s="66">
        <f>май!BP36</f>
        <v>0</v>
      </c>
      <c r="BQ8" s="85">
        <f>май!BQ36</f>
        <v>0</v>
      </c>
      <c r="BR8" s="110">
        <f>май!BR36</f>
        <v>0</v>
      </c>
      <c r="BS8" s="66">
        <f>май!BS36</f>
        <v>0</v>
      </c>
      <c r="BT8" s="60">
        <f>май!BT36</f>
        <v>0</v>
      </c>
      <c r="BU8" s="115">
        <f>май!BU36</f>
        <v>0</v>
      </c>
      <c r="BV8" s="71">
        <f>май!BV36</f>
        <v>0</v>
      </c>
      <c r="BW8" s="60">
        <f>май!BW36</f>
        <v>0</v>
      </c>
      <c r="BX8" s="75">
        <f>май!BX36</f>
        <v>0</v>
      </c>
      <c r="BY8" s="71"/>
      <c r="BZ8" s="67">
        <f>CB8+CD8+CF8+CH8+CJ8</f>
        <v>0</v>
      </c>
      <c r="CA8" s="66"/>
      <c r="CB8" s="66">
        <f>май!CB36</f>
        <v>0</v>
      </c>
      <c r="CC8" s="66"/>
      <c r="CD8" s="60">
        <f>май!CD36</f>
        <v>0</v>
      </c>
      <c r="CE8" s="60"/>
      <c r="CF8" s="60">
        <f>май!CF36</f>
        <v>0</v>
      </c>
      <c r="CG8" s="60"/>
      <c r="CH8" s="60">
        <f>май!CH36</f>
        <v>0</v>
      </c>
      <c r="CI8" s="66"/>
      <c r="CJ8" s="66">
        <f>май!CJ36</f>
        <v>0</v>
      </c>
      <c r="CK8" s="66"/>
      <c r="CL8" s="66">
        <f>май!CL36</f>
        <v>0</v>
      </c>
      <c r="CM8" s="68"/>
      <c r="CN8" s="72">
        <f>май!CN36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35"/>
      <c r="BF9" s="120"/>
      <c r="BG9" s="32"/>
      <c r="BH9" s="29"/>
      <c r="BI9" s="33"/>
      <c r="BJ9" s="120"/>
      <c r="BK9" s="32"/>
      <c r="BL9" s="29"/>
      <c r="BM9" s="29"/>
      <c r="BN9" s="29"/>
      <c r="BO9" s="29"/>
      <c r="BP9" s="29"/>
      <c r="BQ9" s="33"/>
      <c r="BR9" s="111"/>
      <c r="BS9" s="28"/>
      <c r="BT9" s="28"/>
      <c r="BU9" s="30"/>
      <c r="BV9" s="40"/>
      <c r="BW9" s="28"/>
      <c r="BX9" s="31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35"/>
      <c r="BF10" s="120"/>
      <c r="BG10" s="32"/>
      <c r="BH10" s="29"/>
      <c r="BI10" s="33"/>
      <c r="BJ10" s="120"/>
      <c r="BK10" s="32"/>
      <c r="BL10" s="29"/>
      <c r="BM10" s="29"/>
      <c r="BN10" s="29"/>
      <c r="BO10" s="29"/>
      <c r="BP10" s="29"/>
      <c r="BQ10" s="33"/>
      <c r="BR10" s="111"/>
      <c r="BS10" s="28"/>
      <c r="BT10" s="28"/>
      <c r="BU10" s="30"/>
      <c r="BV10" s="40"/>
      <c r="BW10" s="28"/>
      <c r="BX10" s="31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35"/>
      <c r="BF11" s="120"/>
      <c r="BG11" s="32"/>
      <c r="BH11" s="29"/>
      <c r="BI11" s="33"/>
      <c r="BJ11" s="120"/>
      <c r="BK11" s="32"/>
      <c r="BL11" s="29"/>
      <c r="BM11" s="29"/>
      <c r="BN11" s="29"/>
      <c r="BO11" s="29"/>
      <c r="BP11" s="29"/>
      <c r="BQ11" s="33"/>
      <c r="BR11" s="111"/>
      <c r="BS11" s="28"/>
      <c r="BT11" s="28"/>
      <c r="BU11" s="30"/>
      <c r="BV11" s="40"/>
      <c r="BW11" s="28"/>
      <c r="BX11" s="31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35"/>
      <c r="BF12" s="120"/>
      <c r="BG12" s="32"/>
      <c r="BH12" s="29"/>
      <c r="BI12" s="33"/>
      <c r="BJ12" s="120"/>
      <c r="BK12" s="32"/>
      <c r="BL12" s="29"/>
      <c r="BM12" s="29"/>
      <c r="BN12" s="29"/>
      <c r="BO12" s="29"/>
      <c r="BP12" s="29"/>
      <c r="BQ12" s="33"/>
      <c r="BR12" s="111"/>
      <c r="BS12" s="28"/>
      <c r="BT12" s="28"/>
      <c r="BU12" s="30"/>
      <c r="BV12" s="40"/>
      <c r="BW12" s="28"/>
      <c r="BX12" s="31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35"/>
      <c r="BF13" s="120"/>
      <c r="BG13" s="32"/>
      <c r="BH13" s="29"/>
      <c r="BI13" s="33"/>
      <c r="BJ13" s="120"/>
      <c r="BK13" s="32"/>
      <c r="BL13" s="29"/>
      <c r="BM13" s="29"/>
      <c r="BN13" s="29"/>
      <c r="BO13" s="29"/>
      <c r="BP13" s="29"/>
      <c r="BQ13" s="33"/>
      <c r="BR13" s="111"/>
      <c r="BS13" s="28"/>
      <c r="BT13" s="28"/>
      <c r="BU13" s="30"/>
      <c r="BV13" s="40"/>
      <c r="BW13" s="28"/>
      <c r="BX13" s="31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35"/>
      <c r="BF14" s="120"/>
      <c r="BG14" s="32"/>
      <c r="BH14" s="29"/>
      <c r="BI14" s="33"/>
      <c r="BJ14" s="120"/>
      <c r="BK14" s="32"/>
      <c r="BL14" s="29"/>
      <c r="BM14" s="29"/>
      <c r="BN14" s="29"/>
      <c r="BO14" s="29"/>
      <c r="BP14" s="29"/>
      <c r="BQ14" s="33"/>
      <c r="BR14" s="111"/>
      <c r="BS14" s="38"/>
      <c r="BT14" s="38"/>
      <c r="BU14" s="41"/>
      <c r="BV14" s="63"/>
      <c r="BW14" s="38"/>
      <c r="BX14" s="62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35"/>
      <c r="BF15" s="120"/>
      <c r="BG15" s="32"/>
      <c r="BH15" s="29"/>
      <c r="BI15" s="33"/>
      <c r="BJ15" s="120"/>
      <c r="BK15" s="32"/>
      <c r="BL15" s="29"/>
      <c r="BM15" s="29"/>
      <c r="BN15" s="29"/>
      <c r="BO15" s="29"/>
      <c r="BP15" s="29"/>
      <c r="BQ15" s="33"/>
      <c r="BR15" s="111"/>
      <c r="BS15" s="28"/>
      <c r="BT15" s="28"/>
      <c r="BU15" s="30"/>
      <c r="BV15" s="40"/>
      <c r="BW15" s="28"/>
      <c r="BX15" s="31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35"/>
      <c r="BF16" s="120"/>
      <c r="BG16" s="32"/>
      <c r="BH16" s="29"/>
      <c r="BI16" s="33"/>
      <c r="BJ16" s="120"/>
      <c r="BK16" s="32"/>
      <c r="BL16" s="29"/>
      <c r="BM16" s="29"/>
      <c r="BN16" s="29"/>
      <c r="BO16" s="29"/>
      <c r="BP16" s="29"/>
      <c r="BQ16" s="33"/>
      <c r="BR16" s="111"/>
      <c r="BS16" s="28"/>
      <c r="BT16" s="28"/>
      <c r="BU16" s="30"/>
      <c r="BV16" s="40"/>
      <c r="BW16" s="28"/>
      <c r="BX16" s="31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35"/>
      <c r="BF17" s="120"/>
      <c r="BG17" s="32"/>
      <c r="BH17" s="29"/>
      <c r="BI17" s="33"/>
      <c r="BJ17" s="120"/>
      <c r="BK17" s="32"/>
      <c r="BL17" s="29"/>
      <c r="BM17" s="29"/>
      <c r="BN17" s="29"/>
      <c r="BO17" s="29"/>
      <c r="BP17" s="29"/>
      <c r="BQ17" s="33"/>
      <c r="BR17" s="111"/>
      <c r="BS17" s="28"/>
      <c r="BT17" s="28"/>
      <c r="BU17" s="30"/>
      <c r="BV17" s="40"/>
      <c r="BW17" s="28"/>
      <c r="BX17" s="31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35"/>
      <c r="BF18" s="120"/>
      <c r="BG18" s="32"/>
      <c r="BH18" s="29"/>
      <c r="BI18" s="33"/>
      <c r="BJ18" s="120"/>
      <c r="BK18" s="32"/>
      <c r="BL18" s="29"/>
      <c r="BM18" s="29"/>
      <c r="BN18" s="29"/>
      <c r="BO18" s="29"/>
      <c r="BP18" s="29"/>
      <c r="BQ18" s="33"/>
      <c r="BR18" s="111"/>
      <c r="BS18" s="28"/>
      <c r="BT18" s="28"/>
      <c r="BU18" s="30"/>
      <c r="BV18" s="40"/>
      <c r="BW18" s="28"/>
      <c r="BX18" s="31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35"/>
      <c r="BF19" s="120"/>
      <c r="BG19" s="32"/>
      <c r="BH19" s="29"/>
      <c r="BI19" s="33"/>
      <c r="BJ19" s="120"/>
      <c r="BK19" s="32"/>
      <c r="BL19" s="29"/>
      <c r="BM19" s="29"/>
      <c r="BN19" s="29"/>
      <c r="BO19" s="29"/>
      <c r="BP19" s="29"/>
      <c r="BQ19" s="33"/>
      <c r="BR19" s="111"/>
      <c r="BS19" s="28"/>
      <c r="BT19" s="28"/>
      <c r="BU19" s="30"/>
      <c r="BV19" s="40"/>
      <c r="BW19" s="28"/>
      <c r="BX19" s="31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35"/>
      <c r="BF20" s="120"/>
      <c r="BG20" s="32"/>
      <c r="BH20" s="29"/>
      <c r="BI20" s="33"/>
      <c r="BJ20" s="120"/>
      <c r="BK20" s="32"/>
      <c r="BL20" s="29"/>
      <c r="BM20" s="29"/>
      <c r="BN20" s="29"/>
      <c r="BO20" s="29"/>
      <c r="BP20" s="29"/>
      <c r="BQ20" s="33"/>
      <c r="BR20" s="111"/>
      <c r="BS20" s="28"/>
      <c r="BT20" s="28"/>
      <c r="BU20" s="30"/>
      <c r="BV20" s="40"/>
      <c r="BW20" s="28"/>
      <c r="BX20" s="31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35"/>
      <c r="BF21" s="120"/>
      <c r="BG21" s="32"/>
      <c r="BH21" s="29"/>
      <c r="BI21" s="33"/>
      <c r="BJ21" s="120"/>
      <c r="BK21" s="32"/>
      <c r="BL21" s="29"/>
      <c r="BM21" s="29"/>
      <c r="BN21" s="29"/>
      <c r="BO21" s="29"/>
      <c r="BP21" s="29"/>
      <c r="BQ21" s="33"/>
      <c r="BR21" s="111"/>
      <c r="BS21" s="28"/>
      <c r="BT21" s="28"/>
      <c r="BU21" s="30"/>
      <c r="BV21" s="40"/>
      <c r="BW21" s="28"/>
      <c r="BX21" s="31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35"/>
      <c r="BF22" s="120"/>
      <c r="BG22" s="32"/>
      <c r="BH22" s="29"/>
      <c r="BI22" s="33"/>
      <c r="BJ22" s="120"/>
      <c r="BK22" s="32"/>
      <c r="BL22" s="29"/>
      <c r="BM22" s="29"/>
      <c r="BN22" s="29"/>
      <c r="BO22" s="29"/>
      <c r="BP22" s="29"/>
      <c r="BQ22" s="33"/>
      <c r="BR22" s="111"/>
      <c r="BS22" s="28"/>
      <c r="BT22" s="28"/>
      <c r="BU22" s="30"/>
      <c r="BV22" s="40"/>
      <c r="BW22" s="28"/>
      <c r="BX22" s="31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35"/>
      <c r="BF23" s="120"/>
      <c r="BG23" s="32"/>
      <c r="BH23" s="29"/>
      <c r="BI23" s="33"/>
      <c r="BJ23" s="120"/>
      <c r="BK23" s="32"/>
      <c r="BL23" s="29"/>
      <c r="BM23" s="29"/>
      <c r="BN23" s="29"/>
      <c r="BO23" s="29"/>
      <c r="BP23" s="29"/>
      <c r="BQ23" s="33"/>
      <c r="BR23" s="111"/>
      <c r="BS23" s="28"/>
      <c r="BT23" s="28"/>
      <c r="BU23" s="30"/>
      <c r="BV23" s="40"/>
      <c r="BW23" s="28"/>
      <c r="BX23" s="31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35"/>
      <c r="BF24" s="120"/>
      <c r="BG24" s="32"/>
      <c r="BH24" s="29"/>
      <c r="BI24" s="33"/>
      <c r="BJ24" s="120"/>
      <c r="BK24" s="32"/>
      <c r="BL24" s="29"/>
      <c r="BM24" s="29"/>
      <c r="BN24" s="29"/>
      <c r="BO24" s="29"/>
      <c r="BP24" s="29"/>
      <c r="BQ24" s="33"/>
      <c r="BR24" s="111"/>
      <c r="BS24" s="28"/>
      <c r="BT24" s="28"/>
      <c r="BU24" s="30"/>
      <c r="BV24" s="40"/>
      <c r="BW24" s="28"/>
      <c r="BX24" s="31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35"/>
      <c r="BF25" s="120"/>
      <c r="BG25" s="32"/>
      <c r="BH25" s="29"/>
      <c r="BI25" s="33"/>
      <c r="BJ25" s="120"/>
      <c r="BK25" s="32"/>
      <c r="BL25" s="29"/>
      <c r="BM25" s="29"/>
      <c r="BN25" s="29"/>
      <c r="BO25" s="29"/>
      <c r="BP25" s="29"/>
      <c r="BQ25" s="33"/>
      <c r="BR25" s="111"/>
      <c r="BS25" s="28"/>
      <c r="BT25" s="28"/>
      <c r="BU25" s="30"/>
      <c r="BV25" s="40"/>
      <c r="BW25" s="28"/>
      <c r="BX25" s="31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35"/>
      <c r="BF26" s="120"/>
      <c r="BG26" s="32"/>
      <c r="BH26" s="29"/>
      <c r="BI26" s="33"/>
      <c r="BJ26" s="120"/>
      <c r="BK26" s="32"/>
      <c r="BL26" s="29"/>
      <c r="BM26" s="29"/>
      <c r="BN26" s="29"/>
      <c r="BO26" s="29"/>
      <c r="BP26" s="29"/>
      <c r="BQ26" s="33"/>
      <c r="BR26" s="111"/>
      <c r="BS26" s="28"/>
      <c r="BT26" s="28"/>
      <c r="BU26" s="30"/>
      <c r="BV26" s="40"/>
      <c r="BW26" s="28"/>
      <c r="BX26" s="31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35"/>
      <c r="BF27" s="120"/>
      <c r="BG27" s="32"/>
      <c r="BH27" s="29"/>
      <c r="BI27" s="33"/>
      <c r="BJ27" s="120"/>
      <c r="BK27" s="32"/>
      <c r="BL27" s="29"/>
      <c r="BM27" s="29"/>
      <c r="BN27" s="29"/>
      <c r="BO27" s="29"/>
      <c r="BP27" s="29"/>
      <c r="BQ27" s="33"/>
      <c r="BR27" s="111"/>
      <c r="BS27" s="28"/>
      <c r="BT27" s="28"/>
      <c r="BU27" s="30"/>
      <c r="BV27" s="40"/>
      <c r="BW27" s="28"/>
      <c r="BX27" s="31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45"/>
      <c r="BF28" s="121"/>
      <c r="BG28" s="40"/>
      <c r="BH28" s="28"/>
      <c r="BI28" s="31"/>
      <c r="BJ28" s="122"/>
      <c r="BK28" s="40"/>
      <c r="BL28" s="28"/>
      <c r="BM28" s="28"/>
      <c r="BN28" s="28"/>
      <c r="BO28" s="28"/>
      <c r="BP28" s="38"/>
      <c r="BQ28" s="62"/>
      <c r="BR28" s="125"/>
      <c r="BS28" s="38"/>
      <c r="BT28" s="38"/>
      <c r="BU28" s="41"/>
      <c r="BV28" s="63"/>
      <c r="BW28" s="38"/>
      <c r="BX28" s="62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45"/>
      <c r="BF29" s="121"/>
      <c r="BG29" s="40"/>
      <c r="BH29" s="28"/>
      <c r="BI29" s="31"/>
      <c r="BJ29" s="120"/>
      <c r="BK29" s="40"/>
      <c r="BL29" s="28"/>
      <c r="BM29" s="28"/>
      <c r="BN29" s="28"/>
      <c r="BO29" s="28"/>
      <c r="BP29" s="28"/>
      <c r="BQ29" s="31"/>
      <c r="BR29" s="46"/>
      <c r="BS29" s="38"/>
      <c r="BT29" s="38"/>
      <c r="BU29" s="41"/>
      <c r="BV29" s="63"/>
      <c r="BW29" s="38"/>
      <c r="BX29" s="62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45"/>
      <c r="BF30" s="121"/>
      <c r="BG30" s="40"/>
      <c r="BH30" s="28"/>
      <c r="BI30" s="31"/>
      <c r="BJ30" s="122"/>
      <c r="BK30" s="40"/>
      <c r="BL30" s="28"/>
      <c r="BM30" s="28"/>
      <c r="BN30" s="28"/>
      <c r="BO30" s="28"/>
      <c r="BP30" s="28"/>
      <c r="BQ30" s="31"/>
      <c r="BR30" s="46"/>
      <c r="BS30" s="38"/>
      <c r="BT30" s="38"/>
      <c r="BU30" s="41"/>
      <c r="BV30" s="63"/>
      <c r="BW30" s="38"/>
      <c r="BX30" s="62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47"/>
      <c r="BF31" s="122"/>
      <c r="BG31" s="40"/>
      <c r="BH31" s="28"/>
      <c r="BI31" s="31"/>
      <c r="BJ31" s="122"/>
      <c r="BK31" s="40"/>
      <c r="BL31" s="28"/>
      <c r="BM31" s="28"/>
      <c r="BN31" s="28"/>
      <c r="BO31" s="28"/>
      <c r="BP31" s="28"/>
      <c r="BQ31" s="31"/>
      <c r="BR31" s="46"/>
      <c r="BS31" s="38"/>
      <c r="BT31" s="38"/>
      <c r="BU31" s="41"/>
      <c r="BV31" s="63"/>
      <c r="BW31" s="38"/>
      <c r="BX31" s="62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47"/>
      <c r="BF32" s="122"/>
      <c r="BG32" s="40"/>
      <c r="BH32" s="28"/>
      <c r="BI32" s="31"/>
      <c r="BJ32" s="122"/>
      <c r="BK32" s="40"/>
      <c r="BL32" s="28"/>
      <c r="BM32" s="28"/>
      <c r="BN32" s="28"/>
      <c r="BO32" s="28"/>
      <c r="BP32" s="28"/>
      <c r="BQ32" s="31"/>
      <c r="BR32" s="46"/>
      <c r="BS32" s="38"/>
      <c r="BT32" s="38"/>
      <c r="BU32" s="41"/>
      <c r="BV32" s="63"/>
      <c r="BW32" s="38"/>
      <c r="BX32" s="62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47"/>
      <c r="BF33" s="122"/>
      <c r="BG33" s="40"/>
      <c r="BH33" s="28"/>
      <c r="BI33" s="31"/>
      <c r="BJ33" s="122"/>
      <c r="BK33" s="40"/>
      <c r="BL33" s="28"/>
      <c r="BM33" s="28"/>
      <c r="BN33" s="28"/>
      <c r="BO33" s="28"/>
      <c r="BP33" s="28"/>
      <c r="BQ33" s="31"/>
      <c r="BR33" s="46"/>
      <c r="BS33" s="28"/>
      <c r="BT33" s="28"/>
      <c r="BU33" s="30"/>
      <c r="BV33" s="40"/>
      <c r="BW33" s="89"/>
      <c r="BX33" s="31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76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18">
        <f t="shared" si="9"/>
        <v>0</v>
      </c>
      <c r="BF34" s="236">
        <f t="shared" si="9"/>
        <v>0</v>
      </c>
      <c r="BG34" s="49">
        <f t="shared" si="9"/>
        <v>0</v>
      </c>
      <c r="BH34" s="50">
        <f t="shared" si="9"/>
        <v>0</v>
      </c>
      <c r="BI34" s="51">
        <f t="shared" si="9"/>
        <v>0</v>
      </c>
      <c r="BJ34" s="236">
        <f t="shared" si="9"/>
        <v>0</v>
      </c>
      <c r="BK34" s="49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1">
        <f t="shared" si="9"/>
        <v>0</v>
      </c>
      <c r="BR34" s="106">
        <f t="shared" si="9"/>
        <v>0</v>
      </c>
      <c r="BS34" s="50">
        <f t="shared" si="9"/>
        <v>0</v>
      </c>
      <c r="BT34" s="50">
        <f t="shared" si="9"/>
        <v>0</v>
      </c>
      <c r="BU34" s="52">
        <f t="shared" si="9"/>
        <v>0</v>
      </c>
      <c r="BV34" s="126">
        <f t="shared" si="9"/>
        <v>0</v>
      </c>
      <c r="BW34" s="50">
        <f t="shared" si="9"/>
        <v>0</v>
      </c>
      <c r="BX34" s="86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18"/>
      <c r="BF35" s="236"/>
      <c r="BG35" s="234">
        <f>BG34+BH34+BI34</f>
        <v>0</v>
      </c>
      <c r="BH35" s="235"/>
      <c r="BI35" s="227"/>
      <c r="BJ35" s="236"/>
      <c r="BK35" s="232">
        <f>SUM(BK34:BQ34)</f>
        <v>0</v>
      </c>
      <c r="BL35" s="230"/>
      <c r="BM35" s="230"/>
      <c r="BN35" s="230"/>
      <c r="BO35" s="230"/>
      <c r="BP35" s="230"/>
      <c r="BQ35" s="233"/>
      <c r="BR35" s="229">
        <f>BS34+BT34+BU34+BR34</f>
        <v>0</v>
      </c>
      <c r="BS35" s="230"/>
      <c r="BT35" s="230"/>
      <c r="BU35" s="231"/>
      <c r="BV35" s="215">
        <f>BV34+BW34+BX34</f>
        <v>0</v>
      </c>
      <c r="BW35" s="216"/>
      <c r="BX35" s="217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.75" thickBot="1">
      <c r="A36" s="219"/>
      <c r="B36" s="221"/>
      <c r="C36" s="223" t="s">
        <v>77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0">
        <f>AD8+AD34-AC34</f>
        <v>0</v>
      </c>
      <c r="AE36" s="55"/>
      <c r="AF36" s="160">
        <f>AF8+AF34-AE34</f>
        <v>0</v>
      </c>
      <c r="AG36" s="55"/>
      <c r="AH36" s="160">
        <f>AH8+AH34-AG34</f>
        <v>0</v>
      </c>
      <c r="AI36" s="55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188">
        <f t="shared" si="11"/>
        <v>0</v>
      </c>
      <c r="BF36" s="202">
        <f t="shared" si="11"/>
        <v>0</v>
      </c>
      <c r="BG36" s="64">
        <f t="shared" si="11"/>
        <v>0</v>
      </c>
      <c r="BH36" s="56">
        <f t="shared" si="11"/>
        <v>0</v>
      </c>
      <c r="BI36" s="74">
        <f t="shared" si="11"/>
        <v>0</v>
      </c>
      <c r="BJ36" s="204">
        <f t="shared" si="11"/>
        <v>0</v>
      </c>
      <c r="BK36" s="155">
        <f t="shared" si="11"/>
        <v>0</v>
      </c>
      <c r="BL36" s="156">
        <f>BL8+BL34</f>
        <v>0</v>
      </c>
      <c r="BM36" s="156">
        <f>BM8+BM34</f>
        <v>0</v>
      </c>
      <c r="BN36" s="156">
        <f>BN8+BN34</f>
        <v>0</v>
      </c>
      <c r="BO36" s="156">
        <f>BO8+BO34</f>
        <v>0</v>
      </c>
      <c r="BP36" s="156">
        <f>BP8+BP34</f>
        <v>0</v>
      </c>
      <c r="BQ36" s="157">
        <f>SUM(BQ8,BQ34)</f>
        <v>0</v>
      </c>
      <c r="BR36" s="107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65">
        <f t="shared" si="12"/>
        <v>0</v>
      </c>
      <c r="BV36" s="127">
        <f t="shared" si="12"/>
        <v>0</v>
      </c>
      <c r="BW36" s="58">
        <f t="shared" si="12"/>
        <v>0</v>
      </c>
      <c r="BX36" s="90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1"/>
      <c r="AE37" s="136"/>
      <c r="AF37" s="161"/>
      <c r="AG37" s="136"/>
      <c r="AH37" s="161"/>
      <c r="AI37" s="136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189"/>
      <c r="BF37" s="203"/>
      <c r="BG37" s="199">
        <f>BG36+BH36+BI36</f>
        <v>0</v>
      </c>
      <c r="BH37" s="200"/>
      <c r="BI37" s="201"/>
      <c r="BJ37" s="205"/>
      <c r="BK37" s="353">
        <f>BK36+BO36+BQ36+BL36+BM36+BN36+BP36</f>
        <v>0</v>
      </c>
      <c r="BL37" s="226"/>
      <c r="BM37" s="226"/>
      <c r="BN37" s="226"/>
      <c r="BO37" s="226"/>
      <c r="BP37" s="226"/>
      <c r="BQ37" s="354"/>
      <c r="BR37" s="196">
        <f>BR36+BS36+BT36+BU36</f>
        <v>0</v>
      </c>
      <c r="BS37" s="196"/>
      <c r="BT37" s="196"/>
      <c r="BU37" s="196"/>
      <c r="BV37" s="209">
        <f>BV36+BW36+BX36</f>
        <v>0</v>
      </c>
      <c r="BW37" s="196"/>
      <c r="BX37" s="210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BZ34+май!BZ39</f>
        <v>0</v>
      </c>
      <c r="CA39" s="93"/>
      <c r="CB39" s="93">
        <f>CB34+май!CB39</f>
        <v>0</v>
      </c>
      <c r="CC39" s="93"/>
      <c r="CD39" s="93">
        <f>CD34+май!CD39</f>
        <v>0</v>
      </c>
      <c r="CE39" s="93"/>
      <c r="CF39" s="93">
        <f>CF34+май!CF39</f>
        <v>0</v>
      </c>
      <c r="CG39" s="93"/>
      <c r="CH39" s="93">
        <f>CH34+май!CH39</f>
        <v>0</v>
      </c>
      <c r="CI39" s="93"/>
      <c r="CJ39" s="93">
        <f>CJ34+май!CJ39</f>
        <v>0</v>
      </c>
      <c r="CK39" s="93"/>
      <c r="CL39" s="93"/>
      <c r="CM39" s="91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A1:CJ1"/>
    <mergeCell ref="A2:A5"/>
    <mergeCell ref="B2:B5"/>
    <mergeCell ref="C2:C5"/>
    <mergeCell ref="D2:D5"/>
    <mergeCell ref="E2:F4"/>
    <mergeCell ref="G2:H4"/>
    <mergeCell ref="I2:J4"/>
    <mergeCell ref="K2:L4"/>
    <mergeCell ref="M2:N4"/>
    <mergeCell ref="Q2:R4"/>
    <mergeCell ref="S2:T4"/>
    <mergeCell ref="U2:V4"/>
    <mergeCell ref="W2:X4"/>
    <mergeCell ref="Y2:Z4"/>
    <mergeCell ref="AA2:AB4"/>
    <mergeCell ref="AK2:AL4"/>
    <mergeCell ref="AM2:AN4"/>
    <mergeCell ref="AO2:AP4"/>
    <mergeCell ref="AQ2:AR4"/>
    <mergeCell ref="AC2:AD4"/>
    <mergeCell ref="AE2:AF4"/>
    <mergeCell ref="AG2:AH4"/>
    <mergeCell ref="AS2:AT4"/>
    <mergeCell ref="AU2:BQ2"/>
    <mergeCell ref="BA4:BB4"/>
    <mergeCell ref="BC4:BD4"/>
    <mergeCell ref="BE4:BE5"/>
    <mergeCell ref="BF4:BF5"/>
    <mergeCell ref="CK2:CN3"/>
    <mergeCell ref="AU3:BF3"/>
    <mergeCell ref="BG3:BQ3"/>
    <mergeCell ref="AU4:AW4"/>
    <mergeCell ref="AX4:AX5"/>
    <mergeCell ref="AY4:AZ4"/>
    <mergeCell ref="BG4:BI4"/>
    <mergeCell ref="BJ4:BJ5"/>
    <mergeCell ref="BK4:BQ4"/>
    <mergeCell ref="BR2:BU4"/>
    <mergeCell ref="BV2:BX4"/>
    <mergeCell ref="CA2:CJ3"/>
    <mergeCell ref="CC4:CD4"/>
    <mergeCell ref="CE4:CF4"/>
    <mergeCell ref="CG4:CH4"/>
    <mergeCell ref="CI4:CJ4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CA4:CB4"/>
    <mergeCell ref="BR7:BU7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S34:S35"/>
    <mergeCell ref="T34:T35"/>
    <mergeCell ref="U34:U35"/>
    <mergeCell ref="Y34:Y35"/>
    <mergeCell ref="Z34:Z35"/>
    <mergeCell ref="AA34:AA35"/>
    <mergeCell ref="AB34:AB35"/>
    <mergeCell ref="AK34:AK35"/>
    <mergeCell ref="AL34:AL35"/>
    <mergeCell ref="AI34:AI35"/>
    <mergeCell ref="AJ34:AJ35"/>
    <mergeCell ref="AE34:AE35"/>
    <mergeCell ref="AF34:AF35"/>
    <mergeCell ref="AM34:AM35"/>
    <mergeCell ref="AN34:AN35"/>
    <mergeCell ref="BE34:BE35"/>
    <mergeCell ref="BF34:BF35"/>
    <mergeCell ref="BJ34:BJ35"/>
    <mergeCell ref="AO34:AO35"/>
    <mergeCell ref="AP34:AP35"/>
    <mergeCell ref="AQ34:AQ35"/>
    <mergeCell ref="AR34:AR35"/>
    <mergeCell ref="AS34:AS35"/>
    <mergeCell ref="AT34:AT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X34:AX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D36:AD37"/>
    <mergeCell ref="AF36:AF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Y37:AZ37"/>
    <mergeCell ref="BA37:BB37"/>
    <mergeCell ref="BC37:BD37"/>
    <mergeCell ref="AK36:AK37"/>
    <mergeCell ref="AL36:AL37"/>
    <mergeCell ref="AM36:AM37"/>
    <mergeCell ref="AN36:AN37"/>
    <mergeCell ref="AP36:AP37"/>
    <mergeCell ref="AQ36:AQ37"/>
    <mergeCell ref="CE36:CE37"/>
    <mergeCell ref="CF36:CF37"/>
    <mergeCell ref="CI36:CI37"/>
    <mergeCell ref="CH36:CH37"/>
    <mergeCell ref="BJ36:BJ37"/>
    <mergeCell ref="BY36:BY37"/>
    <mergeCell ref="BZ36:BZ37"/>
    <mergeCell ref="CA36:CA37"/>
    <mergeCell ref="BV37:BX37"/>
    <mergeCell ref="BG37:BI37"/>
    <mergeCell ref="BK37:BQ37"/>
    <mergeCell ref="BA38:BB38"/>
    <mergeCell ref="BC38:BD38"/>
    <mergeCell ref="BG38:BI38"/>
    <mergeCell ref="BK38:BQ38"/>
    <mergeCell ref="BE36:BE37"/>
    <mergeCell ref="BF36:BF37"/>
    <mergeCell ref="CM36:CM37"/>
    <mergeCell ref="CN36:CN37"/>
    <mergeCell ref="BR37:BU37"/>
    <mergeCell ref="CB36:CB37"/>
    <mergeCell ref="CJ36:CJ37"/>
    <mergeCell ref="CK36:CK37"/>
    <mergeCell ref="CG36:CG37"/>
    <mergeCell ref="CL36:CL37"/>
    <mergeCell ref="CC36:CC37"/>
    <mergeCell ref="CD36:CD37"/>
    <mergeCell ref="BK39:BQ39"/>
    <mergeCell ref="B39:D39"/>
    <mergeCell ref="AU39:AW39"/>
    <mergeCell ref="AY39:AZ39"/>
    <mergeCell ref="BA39:BB39"/>
    <mergeCell ref="BC39:BD39"/>
    <mergeCell ref="BG39:BI39"/>
    <mergeCell ref="AH34:AH35"/>
    <mergeCell ref="AU38:AW38"/>
    <mergeCell ref="AY38:AZ38"/>
    <mergeCell ref="AR36:AR37"/>
    <mergeCell ref="AS36:AS37"/>
    <mergeCell ref="AT36:AT37"/>
    <mergeCell ref="AX36:AX37"/>
    <mergeCell ref="AH36:AH37"/>
    <mergeCell ref="AJ36:AJ37"/>
    <mergeCell ref="AU37:AW37"/>
    <mergeCell ref="O36:O37"/>
    <mergeCell ref="P36:P37"/>
    <mergeCell ref="BY2:BZ4"/>
    <mergeCell ref="AI2:AJ4"/>
    <mergeCell ref="AC34:AC35"/>
    <mergeCell ref="AD34:AD35"/>
    <mergeCell ref="O2:P4"/>
    <mergeCell ref="O34:O35"/>
    <mergeCell ref="P34:P35"/>
    <mergeCell ref="AG34:AG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2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2" sqref="M2:R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71093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8.71093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105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0.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36"/>
      <c r="BZ4" s="167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5" t="s">
        <v>94</v>
      </c>
      <c r="BW5" s="1" t="s">
        <v>95</v>
      </c>
      <c r="BX5" s="6" t="s">
        <v>124</v>
      </c>
      <c r="BY5" s="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78</v>
      </c>
      <c r="D8" s="130">
        <f>E8+G8+I8+K8+M8+O8+Q8+S8+U8+W8+Y8+AA8+AC8+AE8+AG8+AI8+AK8+AM8+AO8+AQ8+AS8</f>
        <v>0</v>
      </c>
      <c r="E8" s="25">
        <f>июнь!E36</f>
        <v>0</v>
      </c>
      <c r="F8" s="26"/>
      <c r="G8" s="26"/>
      <c r="H8" s="25">
        <f>июнь!H36</f>
        <v>0</v>
      </c>
      <c r="I8" s="25">
        <f>июнь!I36</f>
        <v>0</v>
      </c>
      <c r="J8" s="26"/>
      <c r="K8" s="25">
        <f>июнь!K36</f>
        <v>0</v>
      </c>
      <c r="L8" s="26"/>
      <c r="M8" s="25">
        <f>июнь!M36</f>
        <v>0</v>
      </c>
      <c r="N8" s="26"/>
      <c r="O8" s="25">
        <f>июнь!O36</f>
        <v>0</v>
      </c>
      <c r="P8" s="26"/>
      <c r="Q8" s="26">
        <f>июнь!Q36</f>
        <v>0</v>
      </c>
      <c r="R8" s="26"/>
      <c r="S8" s="26">
        <f>июнь!S36</f>
        <v>0</v>
      </c>
      <c r="T8" s="26"/>
      <c r="U8" s="26"/>
      <c r="V8" s="25">
        <f>июнь!V36</f>
        <v>0</v>
      </c>
      <c r="W8" s="26"/>
      <c r="X8" s="25">
        <f>июнь!X36</f>
        <v>0</v>
      </c>
      <c r="Y8" s="26"/>
      <c r="Z8" s="25">
        <f>июнь!Z36</f>
        <v>0</v>
      </c>
      <c r="AA8" s="26">
        <f>июнь!AA36</f>
        <v>0</v>
      </c>
      <c r="AB8" s="26"/>
      <c r="AC8" s="26"/>
      <c r="AD8" s="26">
        <f>июнь!AD36</f>
        <v>0</v>
      </c>
      <c r="AE8" s="26"/>
      <c r="AF8" s="26">
        <f>июнь!AF36</f>
        <v>0</v>
      </c>
      <c r="AG8" s="26"/>
      <c r="AH8" s="26">
        <f>июнь!AH36</f>
        <v>0</v>
      </c>
      <c r="AI8" s="26"/>
      <c r="AJ8" s="26">
        <f>июнь!AJ36</f>
        <v>0</v>
      </c>
      <c r="AK8" s="26"/>
      <c r="AL8" s="26">
        <f>июнь!AL36</f>
        <v>0</v>
      </c>
      <c r="AM8" s="26"/>
      <c r="AN8" s="26">
        <f>июнь!AN36</f>
        <v>0</v>
      </c>
      <c r="AO8" s="25"/>
      <c r="AP8" s="25">
        <f>июнь!AP36</f>
        <v>0</v>
      </c>
      <c r="AQ8" s="25"/>
      <c r="AR8" s="134">
        <f>июнь!AR36</f>
        <v>0</v>
      </c>
      <c r="AS8" s="61"/>
      <c r="AT8" s="115"/>
      <c r="AU8" s="77">
        <f>июнь!AU36</f>
        <v>0</v>
      </c>
      <c r="AV8" s="60">
        <f>июнь!AV36</f>
        <v>0</v>
      </c>
      <c r="AW8" s="75">
        <f>июнь!AW36</f>
        <v>0</v>
      </c>
      <c r="AX8" s="119">
        <f>июнь!AX36</f>
        <v>0</v>
      </c>
      <c r="AY8" s="71">
        <f>июнь!AY36</f>
        <v>0</v>
      </c>
      <c r="AZ8" s="75">
        <f>июнь!AZ36</f>
        <v>0</v>
      </c>
      <c r="BA8" s="110">
        <f>июнь!BA36</f>
        <v>0</v>
      </c>
      <c r="BB8" s="88">
        <f>июнь!BB36</f>
        <v>0</v>
      </c>
      <c r="BC8" s="77">
        <f>июнь!BC36</f>
        <v>0</v>
      </c>
      <c r="BD8" s="75">
        <f>июнь!BD36</f>
        <v>0</v>
      </c>
      <c r="BE8" s="119">
        <f>июнь!BE36</f>
        <v>0</v>
      </c>
      <c r="BF8" s="83">
        <f>июнь!BF36</f>
        <v>0</v>
      </c>
      <c r="BG8" s="61">
        <f>июнь!BG36</f>
        <v>0</v>
      </c>
      <c r="BH8" s="60">
        <f>июнь!BH36</f>
        <v>0</v>
      </c>
      <c r="BI8" s="88">
        <f>июнь!BI36</f>
        <v>0</v>
      </c>
      <c r="BJ8" s="87">
        <f>июнь!BJ36</f>
        <v>0</v>
      </c>
      <c r="BK8" s="110">
        <f>июнь!BK36</f>
        <v>0</v>
      </c>
      <c r="BL8" s="60">
        <f>июнь!BL36</f>
        <v>0</v>
      </c>
      <c r="BM8" s="60">
        <f>июнь!BM36</f>
        <v>0</v>
      </c>
      <c r="BN8" s="66">
        <f>июнь!BN36</f>
        <v>0</v>
      </c>
      <c r="BO8" s="60">
        <f>июнь!BO36</f>
        <v>0</v>
      </c>
      <c r="BP8" s="66">
        <f>июнь!BP36</f>
        <v>0</v>
      </c>
      <c r="BQ8" s="88">
        <f>июнь!BQ36</f>
        <v>0</v>
      </c>
      <c r="BR8" s="77">
        <f>июнь!BR36</f>
        <v>0</v>
      </c>
      <c r="BS8" s="66">
        <f>июнь!BS36</f>
        <v>0</v>
      </c>
      <c r="BT8" s="60">
        <f>июнь!BT36</f>
        <v>0</v>
      </c>
      <c r="BU8" s="75">
        <f>июнь!BU36</f>
        <v>0</v>
      </c>
      <c r="BV8" s="61">
        <f>июнь!BV36</f>
        <v>0</v>
      </c>
      <c r="BW8" s="60">
        <f>июнь!BW36</f>
        <v>0</v>
      </c>
      <c r="BX8" s="115">
        <f>июнь!BX36</f>
        <v>0</v>
      </c>
      <c r="BY8" s="71"/>
      <c r="BZ8" s="67">
        <f>CB8+CD8+CF8+CH8+CJ8</f>
        <v>0</v>
      </c>
      <c r="CA8" s="66"/>
      <c r="CB8" s="66">
        <f>июнь!CB36</f>
        <v>0</v>
      </c>
      <c r="CC8" s="66"/>
      <c r="CD8" s="60">
        <f>июнь!CD36</f>
        <v>0</v>
      </c>
      <c r="CE8" s="60"/>
      <c r="CF8" s="60">
        <f>июнь!CF36</f>
        <v>0</v>
      </c>
      <c r="CG8" s="60"/>
      <c r="CH8" s="60">
        <f>июнь!CH36</f>
        <v>0</v>
      </c>
      <c r="CI8" s="66"/>
      <c r="CJ8" s="66">
        <f>июнь!CJ36</f>
        <v>0</v>
      </c>
      <c r="CK8" s="66"/>
      <c r="CL8" s="66">
        <f>июнь!CL36</f>
        <v>0</v>
      </c>
      <c r="CM8" s="68"/>
      <c r="CN8" s="72">
        <f>июнь!CN36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79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114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55"/>
      <c r="AD36" s="160">
        <f>AD8+AD34-AC34</f>
        <v>0</v>
      </c>
      <c r="AE36" s="55"/>
      <c r="AF36" s="160">
        <f>AF8+AF34-AE34</f>
        <v>0</v>
      </c>
      <c r="AG36" s="55"/>
      <c r="AH36" s="160">
        <f>AH8+AH34-AG34</f>
        <v>0</v>
      </c>
      <c r="AI36" s="55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36"/>
      <c r="AD37" s="161"/>
      <c r="AE37" s="136"/>
      <c r="AF37" s="161"/>
      <c r="AG37" s="136"/>
      <c r="AH37" s="161"/>
      <c r="AI37" s="136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0"/>
      <c r="P39" s="14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38"/>
      <c r="AD39" s="138"/>
      <c r="AE39" s="138"/>
      <c r="AF39" s="138"/>
      <c r="AG39" s="138"/>
      <c r="AH39" s="138"/>
      <c r="AI39" s="138"/>
      <c r="AJ39" s="138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190"/>
      <c r="AV39" s="190"/>
      <c r="AW39" s="190"/>
      <c r="AX39" s="91"/>
      <c r="AY39" s="190"/>
      <c r="AZ39" s="190"/>
      <c r="BA39" s="190"/>
      <c r="BB39" s="190"/>
      <c r="BC39" s="190"/>
      <c r="BD39" s="190"/>
      <c r="BE39" s="91"/>
      <c r="BF39" s="91"/>
      <c r="BG39" s="190"/>
      <c r="BH39" s="190"/>
      <c r="BI39" s="190"/>
      <c r="BJ39" s="91"/>
      <c r="BK39" s="190"/>
      <c r="BL39" s="190"/>
      <c r="BM39" s="190"/>
      <c r="BN39" s="190"/>
      <c r="BO39" s="190"/>
      <c r="BP39" s="190"/>
      <c r="BQ39" s="190"/>
      <c r="BR39" s="91"/>
      <c r="BS39" s="91"/>
      <c r="BT39" s="91"/>
      <c r="BU39" s="91"/>
      <c r="BV39" s="91"/>
      <c r="BW39" s="91"/>
      <c r="BX39" s="91"/>
      <c r="BY39" s="91"/>
      <c r="BZ39" s="92">
        <f>BZ34+июнь!BZ39</f>
        <v>0</v>
      </c>
      <c r="CA39" s="93"/>
      <c r="CB39" s="93">
        <f>CB34+июнь!CB39</f>
        <v>0</v>
      </c>
      <c r="CC39" s="93"/>
      <c r="CD39" s="93">
        <f>CD34+июнь!CD39</f>
        <v>0</v>
      </c>
      <c r="CE39" s="93"/>
      <c r="CF39" s="93">
        <f>CF34+июнь!CF39</f>
        <v>0</v>
      </c>
      <c r="CG39" s="93"/>
      <c r="CH39" s="93">
        <f>CH34+июнь!CH39</f>
        <v>0</v>
      </c>
      <c r="CI39" s="93"/>
      <c r="CJ39" s="93">
        <f>CJ34+июнь!CJ39</f>
        <v>0</v>
      </c>
      <c r="CK39" s="93"/>
      <c r="CL39" s="93"/>
      <c r="CM39" s="91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4">
    <mergeCell ref="CK7:CL7"/>
    <mergeCell ref="CM7:CN7"/>
    <mergeCell ref="A1:CJ1"/>
    <mergeCell ref="A2:A5"/>
    <mergeCell ref="B2:B5"/>
    <mergeCell ref="C2:C5"/>
    <mergeCell ref="D2:D5"/>
    <mergeCell ref="E2:F4"/>
    <mergeCell ref="G2:H4"/>
    <mergeCell ref="I2:J4"/>
    <mergeCell ref="K2:L4"/>
    <mergeCell ref="M2:N4"/>
    <mergeCell ref="Q2:R4"/>
    <mergeCell ref="S2:T4"/>
    <mergeCell ref="U2:V4"/>
    <mergeCell ref="W2:X4"/>
    <mergeCell ref="Y2:Z4"/>
    <mergeCell ref="AA2:AB4"/>
    <mergeCell ref="AK2:AL4"/>
    <mergeCell ref="AM2:AN4"/>
    <mergeCell ref="AO2:AP4"/>
    <mergeCell ref="AQ2:AR4"/>
    <mergeCell ref="AC2:AD4"/>
    <mergeCell ref="AE2:AF4"/>
    <mergeCell ref="AG2:AH4"/>
    <mergeCell ref="AS2:AT4"/>
    <mergeCell ref="AU2:BQ2"/>
    <mergeCell ref="BA4:BB4"/>
    <mergeCell ref="BC4:BD4"/>
    <mergeCell ref="BE4:BE5"/>
    <mergeCell ref="BF4:BF5"/>
    <mergeCell ref="CK2:CN3"/>
    <mergeCell ref="AU3:BF3"/>
    <mergeCell ref="BG3:BQ3"/>
    <mergeCell ref="AU4:AW4"/>
    <mergeCell ref="AX4:AX5"/>
    <mergeCell ref="AY4:AZ4"/>
    <mergeCell ref="BG4:BI4"/>
    <mergeCell ref="BJ4:BJ5"/>
    <mergeCell ref="BK4:BQ4"/>
    <mergeCell ref="BR2:BU4"/>
    <mergeCell ref="BV2:BX4"/>
    <mergeCell ref="CA2:CJ3"/>
    <mergeCell ref="CC4:CD4"/>
    <mergeCell ref="CE4:CF4"/>
    <mergeCell ref="CG4:CH4"/>
    <mergeCell ref="CI4:CJ4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CA4:CB4"/>
    <mergeCell ref="BR7:BU7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N34:N35"/>
    <mergeCell ref="Q34:Q35"/>
    <mergeCell ref="R34:R35"/>
    <mergeCell ref="S34:S35"/>
    <mergeCell ref="T34:T35"/>
    <mergeCell ref="U34:U35"/>
    <mergeCell ref="Y34:Y35"/>
    <mergeCell ref="Z34:Z35"/>
    <mergeCell ref="AA34:AA35"/>
    <mergeCell ref="AB34:AB35"/>
    <mergeCell ref="AK34:AK35"/>
    <mergeCell ref="AL34:AL35"/>
    <mergeCell ref="AI34:AI35"/>
    <mergeCell ref="AJ34:AJ35"/>
    <mergeCell ref="AE34:AE35"/>
    <mergeCell ref="AF34:AF35"/>
    <mergeCell ref="AM34:AM35"/>
    <mergeCell ref="AN34:AN35"/>
    <mergeCell ref="BE34:BE35"/>
    <mergeCell ref="BF34:BF35"/>
    <mergeCell ref="BJ34:BJ35"/>
    <mergeCell ref="AO34:AO35"/>
    <mergeCell ref="AP34:AP35"/>
    <mergeCell ref="AQ34:AQ35"/>
    <mergeCell ref="AR34:AR35"/>
    <mergeCell ref="AS34:AS35"/>
    <mergeCell ref="AT34:AT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X34:AX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D36:AD37"/>
    <mergeCell ref="AF36:AF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Y37:AZ37"/>
    <mergeCell ref="BA37:BB37"/>
    <mergeCell ref="BC37:BD37"/>
    <mergeCell ref="AK36:AK37"/>
    <mergeCell ref="AL36:AL37"/>
    <mergeCell ref="AM36:AM37"/>
    <mergeCell ref="AN36:AN37"/>
    <mergeCell ref="AP36:AP37"/>
    <mergeCell ref="AQ36:AQ37"/>
    <mergeCell ref="CE36:CE37"/>
    <mergeCell ref="CF36:CF37"/>
    <mergeCell ref="CI36:CI37"/>
    <mergeCell ref="CH36:CH37"/>
    <mergeCell ref="BJ36:BJ37"/>
    <mergeCell ref="BY36:BY37"/>
    <mergeCell ref="BZ36:BZ37"/>
    <mergeCell ref="CA36:CA37"/>
    <mergeCell ref="BV37:BX37"/>
    <mergeCell ref="BG37:BI37"/>
    <mergeCell ref="BK37:BQ37"/>
    <mergeCell ref="BA38:BB38"/>
    <mergeCell ref="BC38:BD38"/>
    <mergeCell ref="BG38:BI38"/>
    <mergeCell ref="BK38:BQ38"/>
    <mergeCell ref="BE36:BE37"/>
    <mergeCell ref="BF36:BF37"/>
    <mergeCell ref="CM36:CM37"/>
    <mergeCell ref="CN36:CN37"/>
    <mergeCell ref="BR37:BU37"/>
    <mergeCell ref="CB36:CB37"/>
    <mergeCell ref="CJ36:CJ37"/>
    <mergeCell ref="CK36:CK37"/>
    <mergeCell ref="CG36:CG37"/>
    <mergeCell ref="CL36:CL37"/>
    <mergeCell ref="CC36:CC37"/>
    <mergeCell ref="CD36:CD37"/>
    <mergeCell ref="BK39:BQ39"/>
    <mergeCell ref="B39:D39"/>
    <mergeCell ref="AU39:AW39"/>
    <mergeCell ref="AY39:AZ39"/>
    <mergeCell ref="BA39:BB39"/>
    <mergeCell ref="BC39:BD39"/>
    <mergeCell ref="BG39:BI39"/>
    <mergeCell ref="AH34:AH35"/>
    <mergeCell ref="AU38:AW38"/>
    <mergeCell ref="AY38:AZ38"/>
    <mergeCell ref="AR36:AR37"/>
    <mergeCell ref="AS36:AS37"/>
    <mergeCell ref="AT36:AT37"/>
    <mergeCell ref="AX36:AX37"/>
    <mergeCell ref="AH36:AH37"/>
    <mergeCell ref="AJ36:AJ37"/>
    <mergeCell ref="AU37:AW37"/>
    <mergeCell ref="O36:O37"/>
    <mergeCell ref="P36:P37"/>
    <mergeCell ref="BY2:BZ4"/>
    <mergeCell ref="AI2:AJ4"/>
    <mergeCell ref="AC34:AC35"/>
    <mergeCell ref="AD34:AD35"/>
    <mergeCell ref="O2:P4"/>
    <mergeCell ref="O34:O35"/>
    <mergeCell ref="P34:P35"/>
    <mergeCell ref="AG34:AG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2" sqref="M2:R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14062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5742187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27" max="27" width="10.0039062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80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36.75" customHeight="1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58.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5" t="s">
        <v>94</v>
      </c>
      <c r="BW5" s="1" t="s">
        <v>95</v>
      </c>
      <c r="BX5" s="6" t="s">
        <v>124</v>
      </c>
      <c r="BY5" s="141" t="s">
        <v>8</v>
      </c>
      <c r="BZ5" s="142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17</v>
      </c>
      <c r="P6" s="8">
        <v>18</v>
      </c>
      <c r="Q6" s="8">
        <v>19</v>
      </c>
      <c r="R6" s="8">
        <v>20</v>
      </c>
      <c r="S6" s="8">
        <v>21</v>
      </c>
      <c r="T6" s="8">
        <v>22</v>
      </c>
      <c r="U6" s="8">
        <v>23</v>
      </c>
      <c r="V6" s="8">
        <v>24</v>
      </c>
      <c r="W6" s="8">
        <v>25</v>
      </c>
      <c r="X6" s="8">
        <v>26</v>
      </c>
      <c r="Y6" s="8">
        <v>27</v>
      </c>
      <c r="Z6" s="8">
        <v>28</v>
      </c>
      <c r="AA6" s="8">
        <v>29</v>
      </c>
      <c r="AB6" s="8">
        <v>30</v>
      </c>
      <c r="AC6" s="8">
        <v>31</v>
      </c>
      <c r="AD6" s="8">
        <v>32</v>
      </c>
      <c r="AE6" s="8">
        <v>33</v>
      </c>
      <c r="AF6" s="8">
        <v>34</v>
      </c>
      <c r="AG6" s="8">
        <v>35</v>
      </c>
      <c r="AH6" s="8">
        <v>36</v>
      </c>
      <c r="AI6" s="8">
        <v>37</v>
      </c>
      <c r="AJ6" s="8">
        <v>38</v>
      </c>
      <c r="AK6" s="8">
        <v>39</v>
      </c>
      <c r="AL6" s="8">
        <v>40</v>
      </c>
      <c r="AM6" s="8">
        <v>41</v>
      </c>
      <c r="AN6" s="8">
        <v>42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81</v>
      </c>
      <c r="D8" s="130">
        <f>E8+G8+I8+K8+M8+O8+Q8+S8+U8+W8+Y8+AA8+AC8+AE8+AG8+AI8+AK8+AM8+AO8+AQ8</f>
        <v>0</v>
      </c>
      <c r="E8" s="25">
        <f>июль!E36</f>
        <v>0</v>
      </c>
      <c r="F8" s="26"/>
      <c r="G8" s="26"/>
      <c r="H8" s="25">
        <f>июль!H36</f>
        <v>0</v>
      </c>
      <c r="I8" s="25">
        <f>июль!I36</f>
        <v>0</v>
      </c>
      <c r="J8" s="26"/>
      <c r="K8" s="25">
        <f>июль!K36</f>
        <v>0</v>
      </c>
      <c r="L8" s="26"/>
      <c r="M8" s="25">
        <f>июль!M36</f>
        <v>0</v>
      </c>
      <c r="N8" s="26"/>
      <c r="O8" s="25">
        <f>июль!Q36</f>
        <v>0</v>
      </c>
      <c r="P8" s="26"/>
      <c r="Q8" s="26">
        <f>июль!Q36</f>
        <v>0</v>
      </c>
      <c r="R8" s="26"/>
      <c r="S8" s="26">
        <f>июль!S36</f>
        <v>0</v>
      </c>
      <c r="T8" s="26"/>
      <c r="U8" s="26"/>
      <c r="V8" s="25">
        <f>июль!V36</f>
        <v>0</v>
      </c>
      <c r="W8" s="26"/>
      <c r="X8" s="25">
        <f>июль!X36</f>
        <v>0</v>
      </c>
      <c r="Y8" s="26"/>
      <c r="Z8" s="25">
        <f>июль!Z36</f>
        <v>0</v>
      </c>
      <c r="AA8" s="26">
        <f>июль!AA36</f>
        <v>0</v>
      </c>
      <c r="AB8" s="26"/>
      <c r="AC8" s="26"/>
      <c r="AD8" s="26">
        <f>июль!AD36</f>
        <v>0</v>
      </c>
      <c r="AE8" s="26"/>
      <c r="AF8" s="26">
        <f>июль!AF36</f>
        <v>0</v>
      </c>
      <c r="AG8" s="26"/>
      <c r="AH8" s="26">
        <f>июль!AH36</f>
        <v>0</v>
      </c>
      <c r="AI8" s="26"/>
      <c r="AJ8" s="26">
        <f>июль!AJ36</f>
        <v>0</v>
      </c>
      <c r="AK8" s="26"/>
      <c r="AL8" s="26">
        <f>июль!AL36</f>
        <v>0</v>
      </c>
      <c r="AM8" s="26"/>
      <c r="AN8" s="26">
        <f>июль!AN36</f>
        <v>0</v>
      </c>
      <c r="AO8" s="25"/>
      <c r="AP8" s="25">
        <f>июль!AP36</f>
        <v>0</v>
      </c>
      <c r="AQ8" s="25"/>
      <c r="AR8" s="134">
        <f>июль!AR36</f>
        <v>0</v>
      </c>
      <c r="AS8" s="61"/>
      <c r="AT8" s="115"/>
      <c r="AU8" s="77">
        <f>июль!AU36</f>
        <v>0</v>
      </c>
      <c r="AV8" s="60">
        <f>июль!AV36</f>
        <v>0</v>
      </c>
      <c r="AW8" s="75">
        <f>июль!AW36</f>
        <v>0</v>
      </c>
      <c r="AX8" s="119">
        <f>июль!AX36</f>
        <v>0</v>
      </c>
      <c r="AY8" s="71">
        <f>июль!AY36</f>
        <v>0</v>
      </c>
      <c r="AZ8" s="75">
        <f>июль!AZ36</f>
        <v>0</v>
      </c>
      <c r="BA8" s="110">
        <f>июль!BA36</f>
        <v>0</v>
      </c>
      <c r="BB8" s="88">
        <f>июль!BB36</f>
        <v>0</v>
      </c>
      <c r="BC8" s="77">
        <f>июль!BC36</f>
        <v>0</v>
      </c>
      <c r="BD8" s="75">
        <f>июль!BD36</f>
        <v>0</v>
      </c>
      <c r="BE8" s="119">
        <f>июль!BE36</f>
        <v>0</v>
      </c>
      <c r="BF8" s="83">
        <f>июль!BF36</f>
        <v>0</v>
      </c>
      <c r="BG8" s="61">
        <f>июль!BG36</f>
        <v>0</v>
      </c>
      <c r="BH8" s="60">
        <f>июль!BH36</f>
        <v>0</v>
      </c>
      <c r="BI8" s="88">
        <f>июль!BI36</f>
        <v>0</v>
      </c>
      <c r="BJ8" s="87">
        <f>июль!BJ36</f>
        <v>0</v>
      </c>
      <c r="BK8" s="110">
        <f>июль!BK36</f>
        <v>0</v>
      </c>
      <c r="BL8" s="60">
        <f>июль!BL36</f>
        <v>0</v>
      </c>
      <c r="BM8" s="60">
        <f>июль!BM36</f>
        <v>0</v>
      </c>
      <c r="BN8" s="66">
        <f>июль!BN36</f>
        <v>0</v>
      </c>
      <c r="BO8" s="60">
        <f>июль!BO36</f>
        <v>0</v>
      </c>
      <c r="BP8" s="66">
        <f>июль!BP36</f>
        <v>0</v>
      </c>
      <c r="BQ8" s="88">
        <f>июль!BQ36</f>
        <v>0</v>
      </c>
      <c r="BR8" s="77">
        <f>июль!BR36</f>
        <v>0</v>
      </c>
      <c r="BS8" s="66">
        <f>июль!BS36</f>
        <v>0</v>
      </c>
      <c r="BT8" s="60">
        <f>июль!BT36</f>
        <v>0</v>
      </c>
      <c r="BU8" s="75">
        <f>июль!BU36</f>
        <v>0</v>
      </c>
      <c r="BV8" s="61">
        <f>июль!BV36</f>
        <v>0</v>
      </c>
      <c r="BW8" s="60">
        <f>июль!BW36</f>
        <v>0</v>
      </c>
      <c r="BX8" s="115">
        <f>июль!BX36</f>
        <v>0</v>
      </c>
      <c r="BY8" s="71"/>
      <c r="BZ8" s="67">
        <f>CB8+CD8+CF8+CH8+CJ8</f>
        <v>0</v>
      </c>
      <c r="CA8" s="66"/>
      <c r="CB8" s="66">
        <f>июль!CB36</f>
        <v>0</v>
      </c>
      <c r="CC8" s="66"/>
      <c r="CD8" s="60">
        <f>июль!CD36</f>
        <v>0</v>
      </c>
      <c r="CE8" s="60"/>
      <c r="CF8" s="60">
        <f>июль!CF36</f>
        <v>0</v>
      </c>
      <c r="CG8" s="60"/>
      <c r="CH8" s="60">
        <f>июль!CH36</f>
        <v>0</v>
      </c>
      <c r="CI8" s="66"/>
      <c r="CJ8" s="66">
        <f>июль!CJ36</f>
        <v>0</v>
      </c>
      <c r="CK8" s="66"/>
      <c r="CL8" s="66">
        <f>июль!CL36</f>
        <v>0</v>
      </c>
      <c r="CM8" s="68"/>
      <c r="CN8" s="72">
        <f>июль!CN36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82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83</v>
      </c>
      <c r="D36" s="225">
        <f>E36+I36+K36+M36+Q36+Y36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162"/>
      <c r="AD36" s="160">
        <f>AD8+AD34-AC34</f>
        <v>0</v>
      </c>
      <c r="AE36" s="162"/>
      <c r="AF36" s="160">
        <f>AF8+AF34-AE34</f>
        <v>0</v>
      </c>
      <c r="AG36" s="162"/>
      <c r="AH36" s="160">
        <f>AH8+AH34-AG34</f>
        <v>0</v>
      </c>
      <c r="AI36" s="162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63"/>
      <c r="AD37" s="161"/>
      <c r="AE37" s="163"/>
      <c r="AF37" s="161"/>
      <c r="AG37" s="163"/>
      <c r="AH37" s="161"/>
      <c r="AI37" s="163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40"/>
      <c r="P39" s="140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38"/>
      <c r="AD39" s="138"/>
      <c r="AE39" s="138"/>
      <c r="AF39" s="138"/>
      <c r="AG39" s="138"/>
      <c r="AH39" s="138"/>
      <c r="AI39" s="138"/>
      <c r="AJ39" s="13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90"/>
      <c r="AV39" s="190"/>
      <c r="AW39" s="190"/>
      <c r="AX39" s="108"/>
      <c r="AY39" s="190"/>
      <c r="AZ39" s="190"/>
      <c r="BA39" s="190"/>
      <c r="BB39" s="190"/>
      <c r="BC39" s="190"/>
      <c r="BD39" s="190"/>
      <c r="BE39" s="108"/>
      <c r="BF39" s="108"/>
      <c r="BG39" s="190"/>
      <c r="BH39" s="190"/>
      <c r="BI39" s="190"/>
      <c r="BJ39" s="108"/>
      <c r="BK39" s="190"/>
      <c r="BL39" s="190"/>
      <c r="BM39" s="190"/>
      <c r="BN39" s="190"/>
      <c r="BO39" s="190"/>
      <c r="BP39" s="190"/>
      <c r="BQ39" s="190"/>
      <c r="BR39" s="108"/>
      <c r="BS39" s="108"/>
      <c r="BT39" s="108"/>
      <c r="BU39" s="108"/>
      <c r="BV39" s="108"/>
      <c r="BW39" s="108"/>
      <c r="BX39" s="108"/>
      <c r="BY39" s="108"/>
      <c r="BZ39" s="92">
        <f>BZ34+июль!BZ39</f>
        <v>0</v>
      </c>
      <c r="CA39" s="93"/>
      <c r="CB39" s="93">
        <f>CB34+июль!CB39</f>
        <v>0</v>
      </c>
      <c r="CC39" s="93"/>
      <c r="CD39" s="93">
        <f>CD34+июль!CD39</f>
        <v>0</v>
      </c>
      <c r="CE39" s="93"/>
      <c r="CF39" s="93">
        <f>CF34+июль!CF39</f>
        <v>0</v>
      </c>
      <c r="CG39" s="93"/>
      <c r="CH39" s="93">
        <f>CH34+июль!CH39</f>
        <v>0</v>
      </c>
      <c r="CI39" s="93"/>
      <c r="CJ39" s="93">
        <f>CJ34+июль!CJ39</f>
        <v>0</v>
      </c>
      <c r="CK39" s="93"/>
      <c r="CL39" s="93"/>
      <c r="CM39" s="152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8">
    <mergeCell ref="CK7:CL7"/>
    <mergeCell ref="CM7:CN7"/>
    <mergeCell ref="BK39:BQ39"/>
    <mergeCell ref="B39:D39"/>
    <mergeCell ref="AU39:AW39"/>
    <mergeCell ref="AY39:AZ39"/>
    <mergeCell ref="BA39:BB39"/>
    <mergeCell ref="BC39:BD39"/>
    <mergeCell ref="BG39:BI39"/>
    <mergeCell ref="AU38:AW38"/>
    <mergeCell ref="AY38:AZ38"/>
    <mergeCell ref="BA38:BB38"/>
    <mergeCell ref="BC38:BD38"/>
    <mergeCell ref="BG38:BI38"/>
    <mergeCell ref="BK38:BQ38"/>
    <mergeCell ref="CL36:CL37"/>
    <mergeCell ref="CI36:CI37"/>
    <mergeCell ref="CJ36:CJ37"/>
    <mergeCell ref="CK36:CK37"/>
    <mergeCell ref="BZ36:BZ37"/>
    <mergeCell ref="CM36:CM37"/>
    <mergeCell ref="CN36:CN37"/>
    <mergeCell ref="AU37:AW37"/>
    <mergeCell ref="AY37:AZ37"/>
    <mergeCell ref="BA37:BB37"/>
    <mergeCell ref="BC37:BD37"/>
    <mergeCell ref="BG37:BI37"/>
    <mergeCell ref="CF36:CF37"/>
    <mergeCell ref="CG36:CG37"/>
    <mergeCell ref="CH36:CH37"/>
    <mergeCell ref="CA36:CA37"/>
    <mergeCell ref="CB36:CB37"/>
    <mergeCell ref="CC36:CC37"/>
    <mergeCell ref="CD36:CD37"/>
    <mergeCell ref="CE36:CE37"/>
    <mergeCell ref="AT36:AT37"/>
    <mergeCell ref="AX36:AX37"/>
    <mergeCell ref="BE36:BE37"/>
    <mergeCell ref="BF36:BF37"/>
    <mergeCell ref="BJ36:BJ37"/>
    <mergeCell ref="BY36:BY37"/>
    <mergeCell ref="BK37:BQ37"/>
    <mergeCell ref="BR37:BU37"/>
    <mergeCell ref="BV37:BX37"/>
    <mergeCell ref="AP36:AP37"/>
    <mergeCell ref="AQ36:AQ37"/>
    <mergeCell ref="AR36:AR37"/>
    <mergeCell ref="AS36:AS37"/>
    <mergeCell ref="AK36:AK37"/>
    <mergeCell ref="AL36:AL37"/>
    <mergeCell ref="AM36:AM37"/>
    <mergeCell ref="AN36:AN37"/>
    <mergeCell ref="AD36:AD37"/>
    <mergeCell ref="AF36:AF37"/>
    <mergeCell ref="AH36:AH37"/>
    <mergeCell ref="AJ36:AJ37"/>
    <mergeCell ref="W36:W37"/>
    <mergeCell ref="X36:X37"/>
    <mergeCell ref="Y36:Y37"/>
    <mergeCell ref="Z36:Z37"/>
    <mergeCell ref="AA36:AA37"/>
    <mergeCell ref="AB36:AB37"/>
    <mergeCell ref="M36:M37"/>
    <mergeCell ref="N36:N37"/>
    <mergeCell ref="Q36:Q37"/>
    <mergeCell ref="R36:R37"/>
    <mergeCell ref="S36:S37"/>
    <mergeCell ref="T36:T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BJ34:BJ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R34:AR35"/>
    <mergeCell ref="AS34:AS35"/>
    <mergeCell ref="AT34:AT35"/>
    <mergeCell ref="AX34:AX35"/>
    <mergeCell ref="BE34:BE35"/>
    <mergeCell ref="BF34:BF35"/>
    <mergeCell ref="AN34:AN35"/>
    <mergeCell ref="AO34:AO35"/>
    <mergeCell ref="AP34:AP35"/>
    <mergeCell ref="AQ34:AQ35"/>
    <mergeCell ref="O36:O37"/>
    <mergeCell ref="P36:P37"/>
    <mergeCell ref="U36:U37"/>
    <mergeCell ref="V36:V37"/>
    <mergeCell ref="Z34:Z35"/>
    <mergeCell ref="AA34:AA35"/>
    <mergeCell ref="AB34:AB35"/>
    <mergeCell ref="AK34:AK35"/>
    <mergeCell ref="AL34:AL35"/>
    <mergeCell ref="AM34:AM35"/>
    <mergeCell ref="AI34:AI35"/>
    <mergeCell ref="AJ34:AJ35"/>
    <mergeCell ref="AE34:AE35"/>
    <mergeCell ref="AF34:AF35"/>
    <mergeCell ref="T34:T35"/>
    <mergeCell ref="U34:U35"/>
    <mergeCell ref="V34:V35"/>
    <mergeCell ref="W34:W35"/>
    <mergeCell ref="X34:X35"/>
    <mergeCell ref="Y34:Y35"/>
    <mergeCell ref="Q34:Q35"/>
    <mergeCell ref="R34:R35"/>
    <mergeCell ref="S34:S35"/>
    <mergeCell ref="O34:O35"/>
    <mergeCell ref="P34:P35"/>
    <mergeCell ref="I34:I35"/>
    <mergeCell ref="J34:J35"/>
    <mergeCell ref="K34:K35"/>
    <mergeCell ref="L34:L35"/>
    <mergeCell ref="M34:M35"/>
    <mergeCell ref="N34:N35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H34:H35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BR7:BU7"/>
    <mergeCell ref="CA4:CB4"/>
    <mergeCell ref="CC4:CD4"/>
    <mergeCell ref="BV2:BX4"/>
    <mergeCell ref="CA2:CJ3"/>
    <mergeCell ref="CE4:CF4"/>
    <mergeCell ref="CG4:CH4"/>
    <mergeCell ref="CI4:CJ4"/>
    <mergeCell ref="CK2:CN3"/>
    <mergeCell ref="AU3:BF3"/>
    <mergeCell ref="BG3:BQ3"/>
    <mergeCell ref="AU4:AW4"/>
    <mergeCell ref="AX4:AX5"/>
    <mergeCell ref="AY4:AZ4"/>
    <mergeCell ref="BA4:BB4"/>
    <mergeCell ref="BY2:BZ4"/>
    <mergeCell ref="BJ4:BJ5"/>
    <mergeCell ref="BK4:BQ4"/>
    <mergeCell ref="AO2:AP4"/>
    <mergeCell ref="AQ2:AR4"/>
    <mergeCell ref="AS2:AT4"/>
    <mergeCell ref="AU2:BQ2"/>
    <mergeCell ref="BR2:BU4"/>
    <mergeCell ref="BC4:BD4"/>
    <mergeCell ref="BE4:BE5"/>
    <mergeCell ref="BF4:BF5"/>
    <mergeCell ref="BG4:BI4"/>
    <mergeCell ref="U2:V4"/>
    <mergeCell ref="W2:X4"/>
    <mergeCell ref="Y2:Z4"/>
    <mergeCell ref="AA2:AB4"/>
    <mergeCell ref="AK2:AL4"/>
    <mergeCell ref="AM2:AN4"/>
    <mergeCell ref="G2:H4"/>
    <mergeCell ref="I2:J4"/>
    <mergeCell ref="K2:L4"/>
    <mergeCell ref="M2:N4"/>
    <mergeCell ref="Q2:R4"/>
    <mergeCell ref="S2:T4"/>
    <mergeCell ref="O2:P4"/>
    <mergeCell ref="AG34:AG35"/>
    <mergeCell ref="AH34:AH35"/>
    <mergeCell ref="A1:CJ1"/>
    <mergeCell ref="A2:A5"/>
    <mergeCell ref="B2:B5"/>
    <mergeCell ref="C2:C5"/>
    <mergeCell ref="D2:D5"/>
    <mergeCell ref="E2:F4"/>
    <mergeCell ref="AC36:AC37"/>
    <mergeCell ref="AE36:AE37"/>
    <mergeCell ref="AG36:AG37"/>
    <mergeCell ref="AI36:AI37"/>
    <mergeCell ref="AC2:AD4"/>
    <mergeCell ref="AE2:AF4"/>
    <mergeCell ref="AG2:AH4"/>
    <mergeCell ref="AI2:AJ4"/>
    <mergeCell ref="AC34:AC35"/>
    <mergeCell ref="AD34:AD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60"/>
  <sheetViews>
    <sheetView zoomScale="75" zoomScaleNormal="75" zoomScalePageLayoutView="0" workbookViewId="0" topLeftCell="A1">
      <pane xSplit="4" ySplit="8" topLeftCell="E3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2" sqref="M2:R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37.57421875" style="0" customWidth="1"/>
    <col min="4" max="4" width="8.7109375" style="0" customWidth="1"/>
    <col min="6" max="6" width="7.8515625" style="0" customWidth="1"/>
    <col min="7" max="7" width="8.421875" style="0" customWidth="1"/>
    <col min="10" max="10" width="8.421875" style="0" customWidth="1"/>
    <col min="14" max="14" width="8.421875" style="0" customWidth="1"/>
    <col min="15" max="16" width="9.00390625" style="0" customWidth="1"/>
    <col min="17" max="17" width="7.57421875" style="0" customWidth="1"/>
    <col min="18" max="20" width="8.140625" style="0" customWidth="1"/>
    <col min="22" max="22" width="8.421875" style="0" customWidth="1"/>
    <col min="23" max="23" width="9.57421875" style="0" customWidth="1"/>
    <col min="47" max="47" width="10.140625" style="0" customWidth="1"/>
    <col min="48" max="48" width="10.421875" style="0" customWidth="1"/>
    <col min="50" max="50" width="10.8515625" style="0" customWidth="1"/>
    <col min="53" max="53" width="9.421875" style="0" customWidth="1"/>
    <col min="54" max="54" width="9.8515625" style="0" customWidth="1"/>
    <col min="55" max="55" width="9.421875" style="0" customWidth="1"/>
    <col min="57" max="57" width="9.421875" style="0" customWidth="1"/>
  </cols>
  <sheetData>
    <row r="1" spans="1:110" ht="19.5" thickBot="1">
      <c r="A1" s="306" t="s">
        <v>106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7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5.75" customHeight="1" thickBot="1">
      <c r="A2" s="307" t="s">
        <v>0</v>
      </c>
      <c r="B2" s="310" t="s">
        <v>1</v>
      </c>
      <c r="C2" s="310" t="s">
        <v>2</v>
      </c>
      <c r="D2" s="310" t="s">
        <v>3</v>
      </c>
      <c r="E2" s="178" t="s">
        <v>10</v>
      </c>
      <c r="F2" s="171"/>
      <c r="G2" s="178" t="s">
        <v>60</v>
      </c>
      <c r="H2" s="171"/>
      <c r="I2" s="178" t="s">
        <v>6</v>
      </c>
      <c r="J2" s="171"/>
      <c r="K2" s="178" t="s">
        <v>4</v>
      </c>
      <c r="L2" s="171"/>
      <c r="M2" s="178" t="s">
        <v>126</v>
      </c>
      <c r="N2" s="171"/>
      <c r="O2" s="178" t="s">
        <v>127</v>
      </c>
      <c r="P2" s="171"/>
      <c r="Q2" s="178" t="s">
        <v>128</v>
      </c>
      <c r="R2" s="171"/>
      <c r="S2" s="178" t="s">
        <v>92</v>
      </c>
      <c r="T2" s="171"/>
      <c r="U2" s="178" t="s">
        <v>59</v>
      </c>
      <c r="V2" s="171"/>
      <c r="W2" s="178" t="s">
        <v>58</v>
      </c>
      <c r="X2" s="171"/>
      <c r="Y2" s="178" t="s">
        <v>61</v>
      </c>
      <c r="Z2" s="171"/>
      <c r="AA2" s="178" t="s">
        <v>7</v>
      </c>
      <c r="AB2" s="171"/>
      <c r="AC2" s="178" t="s">
        <v>117</v>
      </c>
      <c r="AD2" s="171"/>
      <c r="AE2" s="178" t="s">
        <v>116</v>
      </c>
      <c r="AF2" s="171"/>
      <c r="AG2" s="178" t="s">
        <v>118</v>
      </c>
      <c r="AH2" s="171"/>
      <c r="AI2" s="170" t="s">
        <v>119</v>
      </c>
      <c r="AJ2" s="171"/>
      <c r="AK2" s="178" t="s">
        <v>120</v>
      </c>
      <c r="AL2" s="171"/>
      <c r="AM2" s="178" t="s">
        <v>121</v>
      </c>
      <c r="AN2" s="171"/>
      <c r="AO2" s="178" t="s">
        <v>29</v>
      </c>
      <c r="AP2" s="171"/>
      <c r="AQ2" s="178" t="s">
        <v>57</v>
      </c>
      <c r="AR2" s="346"/>
      <c r="AS2" s="343" t="s">
        <v>55</v>
      </c>
      <c r="AT2" s="296"/>
      <c r="AU2" s="165" t="s">
        <v>30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R2" s="262" t="s">
        <v>56</v>
      </c>
      <c r="BS2" s="263"/>
      <c r="BT2" s="263"/>
      <c r="BU2" s="269"/>
      <c r="BV2" s="313" t="s">
        <v>93</v>
      </c>
      <c r="BW2" s="263"/>
      <c r="BX2" s="264"/>
      <c r="BY2" s="335" t="s">
        <v>31</v>
      </c>
      <c r="BZ2" s="165"/>
      <c r="CA2" s="263" t="s">
        <v>48</v>
      </c>
      <c r="CB2" s="271"/>
      <c r="CC2" s="271"/>
      <c r="CD2" s="271"/>
      <c r="CE2" s="271"/>
      <c r="CF2" s="271"/>
      <c r="CG2" s="271"/>
      <c r="CH2" s="271"/>
      <c r="CI2" s="271"/>
      <c r="CJ2" s="271"/>
      <c r="CK2" s="315" t="s">
        <v>51</v>
      </c>
      <c r="CL2" s="271"/>
      <c r="CM2" s="271"/>
      <c r="CN2" s="29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.75" thickBot="1">
      <c r="A3" s="308"/>
      <c r="B3" s="311"/>
      <c r="C3" s="311"/>
      <c r="D3" s="311"/>
      <c r="E3" s="179"/>
      <c r="F3" s="173"/>
      <c r="G3" s="179"/>
      <c r="H3" s="173"/>
      <c r="I3" s="179"/>
      <c r="J3" s="173"/>
      <c r="K3" s="179"/>
      <c r="L3" s="173"/>
      <c r="M3" s="179"/>
      <c r="N3" s="173"/>
      <c r="O3" s="179"/>
      <c r="P3" s="173"/>
      <c r="Q3" s="179"/>
      <c r="R3" s="173"/>
      <c r="S3" s="179"/>
      <c r="T3" s="173"/>
      <c r="U3" s="179"/>
      <c r="V3" s="173"/>
      <c r="W3" s="179"/>
      <c r="X3" s="173"/>
      <c r="Y3" s="179"/>
      <c r="Z3" s="173"/>
      <c r="AA3" s="179"/>
      <c r="AB3" s="173"/>
      <c r="AC3" s="179"/>
      <c r="AD3" s="173"/>
      <c r="AE3" s="179"/>
      <c r="AF3" s="173"/>
      <c r="AG3" s="179"/>
      <c r="AH3" s="173"/>
      <c r="AI3" s="172"/>
      <c r="AJ3" s="173"/>
      <c r="AK3" s="179"/>
      <c r="AL3" s="173"/>
      <c r="AM3" s="179"/>
      <c r="AN3" s="173"/>
      <c r="AO3" s="179"/>
      <c r="AP3" s="173"/>
      <c r="AQ3" s="179"/>
      <c r="AR3" s="347"/>
      <c r="AS3" s="344"/>
      <c r="AT3" s="298"/>
      <c r="AU3" s="165" t="s">
        <v>46</v>
      </c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7"/>
      <c r="BG3" s="283" t="s">
        <v>45</v>
      </c>
      <c r="BH3" s="284"/>
      <c r="BI3" s="284"/>
      <c r="BJ3" s="284"/>
      <c r="BK3" s="284"/>
      <c r="BL3" s="284"/>
      <c r="BM3" s="284"/>
      <c r="BN3" s="284"/>
      <c r="BO3" s="284"/>
      <c r="BP3" s="284"/>
      <c r="BQ3" s="285"/>
      <c r="BR3" s="265"/>
      <c r="BS3" s="266"/>
      <c r="BT3" s="266"/>
      <c r="BU3" s="270"/>
      <c r="BV3" s="268"/>
      <c r="BW3" s="266"/>
      <c r="BX3" s="267"/>
      <c r="BY3" s="336"/>
      <c r="BZ3" s="167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320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75.75" customHeight="1">
      <c r="A4" s="308"/>
      <c r="B4" s="311"/>
      <c r="C4" s="311"/>
      <c r="D4" s="311"/>
      <c r="E4" s="180"/>
      <c r="F4" s="175"/>
      <c r="G4" s="180"/>
      <c r="H4" s="175"/>
      <c r="I4" s="179"/>
      <c r="J4" s="173"/>
      <c r="K4" s="180"/>
      <c r="L4" s="175"/>
      <c r="M4" s="180"/>
      <c r="N4" s="175"/>
      <c r="O4" s="180"/>
      <c r="P4" s="175"/>
      <c r="Q4" s="180"/>
      <c r="R4" s="175"/>
      <c r="S4" s="180"/>
      <c r="T4" s="175"/>
      <c r="U4" s="180"/>
      <c r="V4" s="175"/>
      <c r="W4" s="180"/>
      <c r="X4" s="175"/>
      <c r="Y4" s="180"/>
      <c r="Z4" s="175"/>
      <c r="AA4" s="180"/>
      <c r="AB4" s="175"/>
      <c r="AC4" s="180"/>
      <c r="AD4" s="175"/>
      <c r="AE4" s="180"/>
      <c r="AF4" s="175"/>
      <c r="AG4" s="180"/>
      <c r="AH4" s="175"/>
      <c r="AI4" s="174"/>
      <c r="AJ4" s="175"/>
      <c r="AK4" s="180"/>
      <c r="AL4" s="175"/>
      <c r="AM4" s="180"/>
      <c r="AN4" s="175"/>
      <c r="AO4" s="180"/>
      <c r="AP4" s="175"/>
      <c r="AQ4" s="180"/>
      <c r="AR4" s="348"/>
      <c r="AS4" s="344"/>
      <c r="AT4" s="345"/>
      <c r="AU4" s="338" t="s">
        <v>35</v>
      </c>
      <c r="AV4" s="315"/>
      <c r="AW4" s="339"/>
      <c r="AX4" s="292" t="s">
        <v>36</v>
      </c>
      <c r="AY4" s="340" t="s">
        <v>37</v>
      </c>
      <c r="AZ4" s="341"/>
      <c r="BA4" s="313" t="s">
        <v>38</v>
      </c>
      <c r="BB4" s="264"/>
      <c r="BC4" s="262" t="s">
        <v>39</v>
      </c>
      <c r="BD4" s="269"/>
      <c r="BE4" s="292" t="s">
        <v>40</v>
      </c>
      <c r="BF4" s="288" t="s">
        <v>41</v>
      </c>
      <c r="BG4" s="313" t="s">
        <v>42</v>
      </c>
      <c r="BH4" s="263"/>
      <c r="BI4" s="264"/>
      <c r="BJ4" s="288" t="s">
        <v>43</v>
      </c>
      <c r="BK4" s="313" t="s">
        <v>44</v>
      </c>
      <c r="BL4" s="263"/>
      <c r="BM4" s="263"/>
      <c r="BN4" s="263"/>
      <c r="BO4" s="263"/>
      <c r="BP4" s="263"/>
      <c r="BQ4" s="342"/>
      <c r="BR4" s="265"/>
      <c r="BS4" s="266"/>
      <c r="BT4" s="266"/>
      <c r="BU4" s="270"/>
      <c r="BV4" s="268"/>
      <c r="BW4" s="266"/>
      <c r="BX4" s="267"/>
      <c r="BY4" s="349"/>
      <c r="BZ4" s="169"/>
      <c r="CA4" s="272" t="s">
        <v>32</v>
      </c>
      <c r="CB4" s="272"/>
      <c r="CC4" s="272" t="s">
        <v>50</v>
      </c>
      <c r="CD4" s="273"/>
      <c r="CE4" s="272" t="s">
        <v>52</v>
      </c>
      <c r="CF4" s="273"/>
      <c r="CG4" s="272" t="s">
        <v>49</v>
      </c>
      <c r="CH4" s="273"/>
      <c r="CI4" s="272" t="s">
        <v>54</v>
      </c>
      <c r="CJ4" s="273"/>
      <c r="CK4" s="319" t="s">
        <v>47</v>
      </c>
      <c r="CL4" s="273"/>
      <c r="CM4" s="257" t="s">
        <v>115</v>
      </c>
      <c r="CN4" s="258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84" customHeight="1">
      <c r="A5" s="309"/>
      <c r="B5" s="312"/>
      <c r="C5" s="312"/>
      <c r="D5" s="312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8</v>
      </c>
      <c r="T5" s="1" t="s">
        <v>9</v>
      </c>
      <c r="U5" s="1" t="s">
        <v>8</v>
      </c>
      <c r="V5" s="1" t="s">
        <v>9</v>
      </c>
      <c r="W5" s="1" t="s">
        <v>8</v>
      </c>
      <c r="X5" s="1" t="s">
        <v>9</v>
      </c>
      <c r="Y5" s="1" t="s">
        <v>8</v>
      </c>
      <c r="Z5" s="1" t="s">
        <v>9</v>
      </c>
      <c r="AA5" s="1" t="s">
        <v>8</v>
      </c>
      <c r="AB5" s="1" t="s">
        <v>9</v>
      </c>
      <c r="AC5" s="1" t="s">
        <v>8</v>
      </c>
      <c r="AD5" s="1" t="s">
        <v>9</v>
      </c>
      <c r="AE5" s="1" t="s">
        <v>8</v>
      </c>
      <c r="AF5" s="1" t="s">
        <v>9</v>
      </c>
      <c r="AG5" s="1" t="s">
        <v>8</v>
      </c>
      <c r="AH5" s="1" t="s">
        <v>9</v>
      </c>
      <c r="AI5" s="1" t="s">
        <v>8</v>
      </c>
      <c r="AJ5" s="1" t="s">
        <v>9</v>
      </c>
      <c r="AK5" s="1" t="s">
        <v>8</v>
      </c>
      <c r="AL5" s="1" t="s">
        <v>9</v>
      </c>
      <c r="AM5" s="1" t="s">
        <v>8</v>
      </c>
      <c r="AN5" s="1" t="s">
        <v>9</v>
      </c>
      <c r="AO5" s="1" t="s">
        <v>8</v>
      </c>
      <c r="AP5" s="1" t="s">
        <v>9</v>
      </c>
      <c r="AQ5" s="1" t="s">
        <v>8</v>
      </c>
      <c r="AR5" s="6" t="s">
        <v>9</v>
      </c>
      <c r="AS5" s="105" t="s">
        <v>8</v>
      </c>
      <c r="AT5" s="4" t="s">
        <v>9</v>
      </c>
      <c r="AU5" s="5" t="s">
        <v>34</v>
      </c>
      <c r="AV5" s="12" t="s">
        <v>5</v>
      </c>
      <c r="AW5" s="70" t="s">
        <v>11</v>
      </c>
      <c r="AX5" s="293"/>
      <c r="AY5" s="84" t="s">
        <v>12</v>
      </c>
      <c r="AZ5" s="70" t="s">
        <v>13</v>
      </c>
      <c r="BA5" s="105" t="s">
        <v>14</v>
      </c>
      <c r="BB5" s="4" t="s">
        <v>15</v>
      </c>
      <c r="BC5" s="5" t="s">
        <v>16</v>
      </c>
      <c r="BD5" s="6" t="s">
        <v>17</v>
      </c>
      <c r="BE5" s="293"/>
      <c r="BF5" s="289"/>
      <c r="BG5" s="105" t="s">
        <v>18</v>
      </c>
      <c r="BH5" s="1" t="s">
        <v>28</v>
      </c>
      <c r="BI5" s="4" t="s">
        <v>19</v>
      </c>
      <c r="BJ5" s="289"/>
      <c r="BK5" s="105" t="s">
        <v>20</v>
      </c>
      <c r="BL5" s="1" t="s">
        <v>22</v>
      </c>
      <c r="BM5" s="1" t="s">
        <v>23</v>
      </c>
      <c r="BN5" s="1" t="s">
        <v>24</v>
      </c>
      <c r="BO5" s="1" t="s">
        <v>21</v>
      </c>
      <c r="BP5" s="1" t="s">
        <v>26</v>
      </c>
      <c r="BQ5" s="4" t="s">
        <v>25</v>
      </c>
      <c r="BR5" s="5" t="s">
        <v>125</v>
      </c>
      <c r="BS5" s="1" t="s">
        <v>27</v>
      </c>
      <c r="BT5" s="1" t="s">
        <v>53</v>
      </c>
      <c r="BU5" s="6" t="s">
        <v>33</v>
      </c>
      <c r="BV5" s="5" t="s">
        <v>94</v>
      </c>
      <c r="BW5" s="1" t="s">
        <v>95</v>
      </c>
      <c r="BX5" s="6" t="s">
        <v>124</v>
      </c>
      <c r="BY5" s="5" t="s">
        <v>8</v>
      </c>
      <c r="BZ5" s="1" t="s">
        <v>9</v>
      </c>
      <c r="CA5" s="1" t="s">
        <v>8</v>
      </c>
      <c r="CB5" s="1" t="s">
        <v>9</v>
      </c>
      <c r="CC5" s="1" t="s">
        <v>8</v>
      </c>
      <c r="CD5" s="1" t="s">
        <v>9</v>
      </c>
      <c r="CE5" s="1" t="s">
        <v>8</v>
      </c>
      <c r="CF5" s="1" t="s">
        <v>9</v>
      </c>
      <c r="CG5" s="1" t="s">
        <v>8</v>
      </c>
      <c r="CH5" s="1" t="s">
        <v>9</v>
      </c>
      <c r="CI5" s="1" t="s">
        <v>8</v>
      </c>
      <c r="CJ5" s="1" t="s">
        <v>9</v>
      </c>
      <c r="CK5" s="1" t="s">
        <v>8</v>
      </c>
      <c r="CL5" s="1" t="s">
        <v>9</v>
      </c>
      <c r="CM5" s="1" t="s">
        <v>8</v>
      </c>
      <c r="CN5" s="6" t="s">
        <v>9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5.75" thickBot="1">
      <c r="A6" s="10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47">
        <v>44</v>
      </c>
      <c r="AS6" s="146">
        <v>45</v>
      </c>
      <c r="AT6" s="145">
        <v>46</v>
      </c>
      <c r="AU6" s="109">
        <v>47</v>
      </c>
      <c r="AV6" s="8">
        <v>48</v>
      </c>
      <c r="AW6" s="147">
        <v>49</v>
      </c>
      <c r="AX6" s="149">
        <v>50</v>
      </c>
      <c r="AY6" s="109">
        <v>51</v>
      </c>
      <c r="AZ6" s="147">
        <v>52</v>
      </c>
      <c r="BA6" s="146">
        <v>53</v>
      </c>
      <c r="BB6" s="145">
        <v>54</v>
      </c>
      <c r="BC6" s="109">
        <v>55</v>
      </c>
      <c r="BD6" s="147">
        <v>56</v>
      </c>
      <c r="BE6" s="149">
        <v>57</v>
      </c>
      <c r="BF6" s="148">
        <v>58</v>
      </c>
      <c r="BG6" s="146">
        <v>59</v>
      </c>
      <c r="BH6" s="8">
        <v>60</v>
      </c>
      <c r="BI6" s="145">
        <v>61</v>
      </c>
      <c r="BJ6" s="148">
        <v>62</v>
      </c>
      <c r="BK6" s="146">
        <v>63</v>
      </c>
      <c r="BL6" s="8">
        <v>64</v>
      </c>
      <c r="BM6" s="8">
        <v>65</v>
      </c>
      <c r="BN6" s="8">
        <v>66</v>
      </c>
      <c r="BO6" s="8">
        <v>67</v>
      </c>
      <c r="BP6" s="8">
        <v>68</v>
      </c>
      <c r="BQ6" s="145">
        <v>69</v>
      </c>
      <c r="BR6" s="109">
        <v>70</v>
      </c>
      <c r="BS6" s="8">
        <v>71</v>
      </c>
      <c r="BT6" s="8">
        <v>72</v>
      </c>
      <c r="BU6" s="147">
        <v>73</v>
      </c>
      <c r="BV6" s="146">
        <v>74</v>
      </c>
      <c r="BW6" s="8">
        <v>75</v>
      </c>
      <c r="BX6" s="145">
        <v>76</v>
      </c>
      <c r="BY6" s="109">
        <v>77</v>
      </c>
      <c r="BZ6" s="8">
        <v>78</v>
      </c>
      <c r="CA6" s="8">
        <v>79</v>
      </c>
      <c r="CB6" s="8">
        <v>80</v>
      </c>
      <c r="CC6" s="8">
        <v>81</v>
      </c>
      <c r="CD6" s="8">
        <v>82</v>
      </c>
      <c r="CE6" s="8">
        <v>83</v>
      </c>
      <c r="CF6" s="8">
        <v>84</v>
      </c>
      <c r="CG6" s="8">
        <v>85</v>
      </c>
      <c r="CH6" s="8">
        <v>86</v>
      </c>
      <c r="CI6" s="8">
        <v>87</v>
      </c>
      <c r="CJ6" s="8">
        <v>88</v>
      </c>
      <c r="CK6" s="8">
        <v>89</v>
      </c>
      <c r="CL6" s="8">
        <v>90</v>
      </c>
      <c r="CM6" s="8">
        <v>91</v>
      </c>
      <c r="CN6" s="147">
        <v>92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7.25" customHeight="1">
      <c r="A7" s="5"/>
      <c r="B7" s="1"/>
      <c r="C7" s="1" t="s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2"/>
      <c r="AP7" s="12"/>
      <c r="AQ7" s="12"/>
      <c r="AR7" s="70"/>
      <c r="AS7" s="259">
        <f>SUM(AU7:BU7)</f>
        <v>0</v>
      </c>
      <c r="AT7" s="334"/>
      <c r="AU7" s="242"/>
      <c r="AV7" s="240"/>
      <c r="AW7" s="260"/>
      <c r="AX7" s="118"/>
      <c r="AY7" s="242"/>
      <c r="AZ7" s="260"/>
      <c r="BA7" s="259"/>
      <c r="BB7" s="241"/>
      <c r="BC7" s="242"/>
      <c r="BD7" s="260"/>
      <c r="BE7" s="118"/>
      <c r="BF7" s="82"/>
      <c r="BG7" s="259"/>
      <c r="BH7" s="240"/>
      <c r="BI7" s="241"/>
      <c r="BJ7" s="82"/>
      <c r="BK7" s="259"/>
      <c r="BL7" s="240"/>
      <c r="BM7" s="240"/>
      <c r="BN7" s="240"/>
      <c r="BO7" s="240"/>
      <c r="BP7" s="240"/>
      <c r="BQ7" s="241"/>
      <c r="BR7" s="333"/>
      <c r="BS7" s="240"/>
      <c r="BT7" s="240"/>
      <c r="BU7" s="260"/>
      <c r="BV7" s="259"/>
      <c r="BW7" s="243"/>
      <c r="BX7" s="334"/>
      <c r="BY7" s="84"/>
      <c r="BZ7" s="12"/>
      <c r="CA7" s="245"/>
      <c r="CB7" s="246"/>
      <c r="CC7" s="12"/>
      <c r="CD7" s="12"/>
      <c r="CE7" s="12"/>
      <c r="CF7" s="1"/>
      <c r="CG7" s="12"/>
      <c r="CH7" s="1"/>
      <c r="CI7" s="12"/>
      <c r="CJ7" s="12"/>
      <c r="CK7" s="302">
        <v>0</v>
      </c>
      <c r="CL7" s="303"/>
      <c r="CM7" s="304">
        <f>100%-CK7</f>
        <v>1</v>
      </c>
      <c r="CN7" s="305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5">
      <c r="A8" s="133"/>
      <c r="B8" s="19"/>
      <c r="C8" s="18" t="s">
        <v>84</v>
      </c>
      <c r="D8" s="130">
        <f>E8+G8+I8+K8+M8+O8+Q8+S8+U8+W8+Y8+AA8+AC8+AE8+AG8+AI8+AK8+AM8+AO8+AQ8+AS8</f>
        <v>0</v>
      </c>
      <c r="E8" s="25">
        <f>август!E36</f>
        <v>0</v>
      </c>
      <c r="F8" s="26"/>
      <c r="G8" s="26"/>
      <c r="H8" s="25">
        <f>август!H36</f>
        <v>0</v>
      </c>
      <c r="I8" s="25">
        <f>август!I36</f>
        <v>0</v>
      </c>
      <c r="J8" s="26"/>
      <c r="K8" s="25">
        <f>август!K36</f>
        <v>0</v>
      </c>
      <c r="L8" s="26"/>
      <c r="M8" s="25">
        <f>август!M36</f>
        <v>0</v>
      </c>
      <c r="N8" s="26"/>
      <c r="O8" s="25">
        <f>август!O36</f>
        <v>0</v>
      </c>
      <c r="P8" s="26"/>
      <c r="Q8" s="26">
        <f>август!Q36</f>
        <v>0</v>
      </c>
      <c r="R8" s="26"/>
      <c r="S8" s="26">
        <f>август!S36</f>
        <v>0</v>
      </c>
      <c r="T8" s="26"/>
      <c r="U8" s="26"/>
      <c r="V8" s="25">
        <f>август!V36</f>
        <v>0</v>
      </c>
      <c r="W8" s="26"/>
      <c r="X8" s="25">
        <f>август!X36</f>
        <v>0</v>
      </c>
      <c r="Y8" s="26"/>
      <c r="Z8" s="25">
        <f>август!Z36</f>
        <v>0</v>
      </c>
      <c r="AA8" s="26">
        <f>август!AA36</f>
        <v>0</v>
      </c>
      <c r="AB8" s="26"/>
      <c r="AC8" s="26"/>
      <c r="AD8" s="25">
        <f>август!AD36</f>
        <v>0</v>
      </c>
      <c r="AE8" s="26"/>
      <c r="AF8" s="25">
        <f>август!AF36</f>
        <v>0</v>
      </c>
      <c r="AG8" s="26"/>
      <c r="AH8" s="25">
        <f>август!AH36</f>
        <v>0</v>
      </c>
      <c r="AI8" s="26"/>
      <c r="AJ8" s="25">
        <f>август!AJ36</f>
        <v>0</v>
      </c>
      <c r="AK8" s="26"/>
      <c r="AL8" s="26">
        <f>август!AL36</f>
        <v>0</v>
      </c>
      <c r="AM8" s="26"/>
      <c r="AN8" s="26">
        <f>август!AN36</f>
        <v>0</v>
      </c>
      <c r="AO8" s="25"/>
      <c r="AP8" s="25">
        <f>август!AP36</f>
        <v>0</v>
      </c>
      <c r="AQ8" s="25"/>
      <c r="AR8" s="134">
        <f>август!AR36</f>
        <v>0</v>
      </c>
      <c r="AS8" s="61"/>
      <c r="AT8" s="115"/>
      <c r="AU8" s="77">
        <f>август!AU36</f>
        <v>0</v>
      </c>
      <c r="AV8" s="60">
        <f>август!AV36</f>
        <v>0</v>
      </c>
      <c r="AW8" s="75">
        <f>август!AW36</f>
        <v>0</v>
      </c>
      <c r="AX8" s="119">
        <f>август!AX36</f>
        <v>0</v>
      </c>
      <c r="AY8" s="71">
        <f>август!AY36</f>
        <v>0</v>
      </c>
      <c r="AZ8" s="75">
        <f>август!AZ36</f>
        <v>0</v>
      </c>
      <c r="BA8" s="110">
        <f>август!BA36</f>
        <v>0</v>
      </c>
      <c r="BB8" s="88">
        <f>август!BB36</f>
        <v>0</v>
      </c>
      <c r="BC8" s="77">
        <f>август!BC36</f>
        <v>0</v>
      </c>
      <c r="BD8" s="75">
        <f>август!BD36</f>
        <v>0</v>
      </c>
      <c r="BE8" s="119">
        <f>август!BE36</f>
        <v>0</v>
      </c>
      <c r="BF8" s="83">
        <f>август!BF36</f>
        <v>0</v>
      </c>
      <c r="BG8" s="61">
        <f>август!BG36</f>
        <v>0</v>
      </c>
      <c r="BH8" s="60">
        <f>август!BH36</f>
        <v>0</v>
      </c>
      <c r="BI8" s="88">
        <f>август!BI36</f>
        <v>0</v>
      </c>
      <c r="BJ8" s="87">
        <f>август!BJ36</f>
        <v>0</v>
      </c>
      <c r="BK8" s="110">
        <f>август!BK36</f>
        <v>0</v>
      </c>
      <c r="BL8" s="60">
        <f>август!BL36</f>
        <v>0</v>
      </c>
      <c r="BM8" s="60">
        <f>август!BM36</f>
        <v>0</v>
      </c>
      <c r="BN8" s="66">
        <f>август!BN36</f>
        <v>0</v>
      </c>
      <c r="BO8" s="60">
        <f>август!BO36</f>
        <v>0</v>
      </c>
      <c r="BP8" s="66">
        <f>август!BP36</f>
        <v>0</v>
      </c>
      <c r="BQ8" s="88">
        <f>август!BQ36</f>
        <v>0</v>
      </c>
      <c r="BR8" s="77">
        <f>август!BR36</f>
        <v>0</v>
      </c>
      <c r="BS8" s="66">
        <f>август!BS36</f>
        <v>0</v>
      </c>
      <c r="BT8" s="60">
        <f>август!BT36</f>
        <v>0</v>
      </c>
      <c r="BU8" s="75">
        <f>август!BU36</f>
        <v>0</v>
      </c>
      <c r="BV8" s="61">
        <f>август!BV36</f>
        <v>0</v>
      </c>
      <c r="BW8" s="60">
        <f>август!BW36</f>
        <v>0</v>
      </c>
      <c r="BX8" s="115">
        <f>август!BX36</f>
        <v>0</v>
      </c>
      <c r="BY8" s="71"/>
      <c r="BZ8" s="67">
        <f>CB8+CD8+CF8+CH8+CJ8</f>
        <v>0</v>
      </c>
      <c r="CA8" s="66"/>
      <c r="CB8" s="66">
        <f>август!CB36</f>
        <v>0</v>
      </c>
      <c r="CC8" s="66"/>
      <c r="CD8" s="60">
        <f>август!CD36</f>
        <v>0</v>
      </c>
      <c r="CE8" s="60"/>
      <c r="CF8" s="60">
        <f>август!CF36</f>
        <v>0</v>
      </c>
      <c r="CG8" s="60"/>
      <c r="CH8" s="60">
        <f>август!CH36</f>
        <v>0</v>
      </c>
      <c r="CI8" s="66"/>
      <c r="CJ8" s="66">
        <f>август!CJ36</f>
        <v>0</v>
      </c>
      <c r="CK8" s="66"/>
      <c r="CL8" s="66">
        <f>август!CL36</f>
        <v>0</v>
      </c>
      <c r="CM8" s="68"/>
      <c r="CN8" s="72">
        <f>август!CN36</f>
        <v>0</v>
      </c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135">
        <v>1</v>
      </c>
      <c r="B9" s="10"/>
      <c r="C9" s="13"/>
      <c r="D9" s="130">
        <f aca="true" t="shared" si="0" ref="D9:D33">E9+G9+I9+K9+M9+O9+Q9+S9+U9+W9+Y9+AA9+AC9+AE9+AG9+AI9+AK9+AM9+AO9+AQ9+AS9</f>
        <v>0</v>
      </c>
      <c r="E9" s="24"/>
      <c r="F9" s="24"/>
      <c r="G9" s="24"/>
      <c r="H9" s="24"/>
      <c r="I9" s="24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31"/>
      <c r="AS9" s="151">
        <f aca="true" t="shared" si="1" ref="AS9:AS33">SUM(AU9:BX9)</f>
        <v>0</v>
      </c>
      <c r="AT9" s="30"/>
      <c r="AU9" s="32"/>
      <c r="AV9" s="29"/>
      <c r="AW9" s="33"/>
      <c r="AX9" s="120"/>
      <c r="AY9" s="32"/>
      <c r="AZ9" s="33"/>
      <c r="BA9" s="111"/>
      <c r="BB9" s="34"/>
      <c r="BC9" s="32"/>
      <c r="BD9" s="33"/>
      <c r="BE9" s="120"/>
      <c r="BF9" s="35"/>
      <c r="BG9" s="111"/>
      <c r="BH9" s="29"/>
      <c r="BI9" s="34"/>
      <c r="BJ9" s="35"/>
      <c r="BK9" s="111"/>
      <c r="BL9" s="29"/>
      <c r="BM9" s="29"/>
      <c r="BN9" s="29"/>
      <c r="BO9" s="29"/>
      <c r="BP9" s="29"/>
      <c r="BQ9" s="34"/>
      <c r="BR9" s="32"/>
      <c r="BS9" s="28"/>
      <c r="BT9" s="28"/>
      <c r="BU9" s="31"/>
      <c r="BV9" s="46"/>
      <c r="BW9" s="28"/>
      <c r="BX9" s="30"/>
      <c r="BY9" s="40"/>
      <c r="BZ9" s="69">
        <f aca="true" t="shared" si="2" ref="BZ9:BZ33">CB9+CD9+CJ9+CF9+CH9</f>
        <v>0</v>
      </c>
      <c r="CA9" s="36"/>
      <c r="CB9" s="36"/>
      <c r="CC9" s="24"/>
      <c r="CD9" s="24"/>
      <c r="CE9" s="24"/>
      <c r="CF9" s="24"/>
      <c r="CG9" s="24"/>
      <c r="CH9" s="24"/>
      <c r="CI9" s="24"/>
      <c r="CJ9" s="29"/>
      <c r="CK9" s="29">
        <f>AU9+AV9+AW9</f>
        <v>0</v>
      </c>
      <c r="CL9" s="143">
        <f>CB9*$CK$7</f>
        <v>0</v>
      </c>
      <c r="CM9" s="37">
        <f>SUM(AX9:BQ9)</f>
        <v>0</v>
      </c>
      <c r="CN9" s="144">
        <f>CB9*$CM$7</f>
        <v>0</v>
      </c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135">
        <v>2</v>
      </c>
      <c r="B10" s="10"/>
      <c r="C10" s="14"/>
      <c r="D10" s="130">
        <f t="shared" si="0"/>
        <v>0</v>
      </c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1"/>
      <c r="AS10" s="151">
        <f t="shared" si="1"/>
        <v>0</v>
      </c>
      <c r="AT10" s="30"/>
      <c r="AU10" s="32"/>
      <c r="AV10" s="29"/>
      <c r="AW10" s="33"/>
      <c r="AX10" s="120"/>
      <c r="AY10" s="32"/>
      <c r="AZ10" s="33"/>
      <c r="BA10" s="111"/>
      <c r="BB10" s="34"/>
      <c r="BC10" s="32"/>
      <c r="BD10" s="33"/>
      <c r="BE10" s="120"/>
      <c r="BF10" s="35"/>
      <c r="BG10" s="111"/>
      <c r="BH10" s="29"/>
      <c r="BI10" s="34"/>
      <c r="BJ10" s="35"/>
      <c r="BK10" s="111"/>
      <c r="BL10" s="29"/>
      <c r="BM10" s="29"/>
      <c r="BN10" s="29"/>
      <c r="BO10" s="29"/>
      <c r="BP10" s="29"/>
      <c r="BQ10" s="34"/>
      <c r="BR10" s="32"/>
      <c r="BS10" s="28"/>
      <c r="BT10" s="28"/>
      <c r="BU10" s="31"/>
      <c r="BV10" s="46"/>
      <c r="BW10" s="28"/>
      <c r="BX10" s="30"/>
      <c r="BY10" s="40"/>
      <c r="BZ10" s="69">
        <f t="shared" si="2"/>
        <v>0</v>
      </c>
      <c r="CA10" s="39"/>
      <c r="CB10" s="39"/>
      <c r="CC10" s="24"/>
      <c r="CD10" s="24"/>
      <c r="CE10" s="24"/>
      <c r="CF10" s="24"/>
      <c r="CG10" s="24"/>
      <c r="CH10" s="24"/>
      <c r="CI10" s="24"/>
      <c r="CJ10" s="29"/>
      <c r="CK10" s="29">
        <f aca="true" t="shared" si="3" ref="CK10:CK33">AU10+AV10+AW10</f>
        <v>0</v>
      </c>
      <c r="CL10" s="143">
        <f aca="true" t="shared" si="4" ref="CL10:CL33">CB10*$CK$7</f>
        <v>0</v>
      </c>
      <c r="CM10" s="37">
        <f aca="true" t="shared" si="5" ref="CM10:CM33">SUM(AX10:BQ10)</f>
        <v>0</v>
      </c>
      <c r="CN10" s="144">
        <f aca="true" t="shared" si="6" ref="CN10:CN33">CB10*$CM$7</f>
        <v>0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135">
        <v>3</v>
      </c>
      <c r="B11" s="10"/>
      <c r="C11" s="14"/>
      <c r="D11" s="130">
        <f t="shared" si="0"/>
        <v>0</v>
      </c>
      <c r="E11" s="38"/>
      <c r="F11" s="38"/>
      <c r="G11" s="38"/>
      <c r="H11" s="3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8"/>
      <c r="AO11" s="38"/>
      <c r="AP11" s="38"/>
      <c r="AQ11" s="38"/>
      <c r="AR11" s="62"/>
      <c r="AS11" s="151">
        <f t="shared" si="1"/>
        <v>0</v>
      </c>
      <c r="AT11" s="30"/>
      <c r="AU11" s="32"/>
      <c r="AV11" s="29"/>
      <c r="AW11" s="33"/>
      <c r="AX11" s="120"/>
      <c r="AY11" s="32"/>
      <c r="AZ11" s="33"/>
      <c r="BA11" s="111"/>
      <c r="BB11" s="34"/>
      <c r="BC11" s="32"/>
      <c r="BD11" s="33"/>
      <c r="BE11" s="120"/>
      <c r="BF11" s="35"/>
      <c r="BG11" s="111"/>
      <c r="BH11" s="29"/>
      <c r="BI11" s="34"/>
      <c r="BJ11" s="35"/>
      <c r="BK11" s="111"/>
      <c r="BL11" s="29"/>
      <c r="BM11" s="29"/>
      <c r="BN11" s="29"/>
      <c r="BO11" s="29"/>
      <c r="BP11" s="29"/>
      <c r="BQ11" s="34"/>
      <c r="BR11" s="32"/>
      <c r="BS11" s="28"/>
      <c r="BT11" s="28"/>
      <c r="BU11" s="31"/>
      <c r="BV11" s="46"/>
      <c r="BW11" s="28"/>
      <c r="BX11" s="30"/>
      <c r="BY11" s="40"/>
      <c r="BZ11" s="69">
        <f t="shared" si="2"/>
        <v>0</v>
      </c>
      <c r="CA11" s="39"/>
      <c r="CB11" s="39"/>
      <c r="CC11" s="24"/>
      <c r="CD11" s="24"/>
      <c r="CE11" s="24"/>
      <c r="CF11" s="24"/>
      <c r="CG11" s="24"/>
      <c r="CH11" s="24"/>
      <c r="CI11" s="24"/>
      <c r="CJ11" s="29"/>
      <c r="CK11" s="29">
        <f t="shared" si="3"/>
        <v>0</v>
      </c>
      <c r="CL11" s="143">
        <f t="shared" si="4"/>
        <v>0</v>
      </c>
      <c r="CM11" s="37">
        <f t="shared" si="5"/>
        <v>0</v>
      </c>
      <c r="CN11" s="144">
        <f t="shared" si="6"/>
        <v>0</v>
      </c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>
      <c r="A12" s="135">
        <v>4</v>
      </c>
      <c r="B12" s="10"/>
      <c r="C12" s="14"/>
      <c r="D12" s="130">
        <f t="shared" si="0"/>
        <v>0</v>
      </c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8"/>
      <c r="AO12" s="38"/>
      <c r="AP12" s="38"/>
      <c r="AQ12" s="38"/>
      <c r="AR12" s="62"/>
      <c r="AS12" s="151">
        <f t="shared" si="1"/>
        <v>0</v>
      </c>
      <c r="AT12" s="30"/>
      <c r="AU12" s="32"/>
      <c r="AV12" s="29"/>
      <c r="AW12" s="33"/>
      <c r="AX12" s="120"/>
      <c r="AY12" s="32"/>
      <c r="AZ12" s="33"/>
      <c r="BA12" s="111"/>
      <c r="BB12" s="34"/>
      <c r="BC12" s="32"/>
      <c r="BD12" s="33"/>
      <c r="BE12" s="120"/>
      <c r="BF12" s="35"/>
      <c r="BG12" s="111"/>
      <c r="BH12" s="29"/>
      <c r="BI12" s="34"/>
      <c r="BJ12" s="35"/>
      <c r="BK12" s="111"/>
      <c r="BL12" s="29"/>
      <c r="BM12" s="29"/>
      <c r="BN12" s="29"/>
      <c r="BO12" s="29"/>
      <c r="BP12" s="29"/>
      <c r="BQ12" s="34"/>
      <c r="BR12" s="32"/>
      <c r="BS12" s="28"/>
      <c r="BT12" s="28"/>
      <c r="BU12" s="31"/>
      <c r="BV12" s="46"/>
      <c r="BW12" s="28"/>
      <c r="BX12" s="30"/>
      <c r="BY12" s="40"/>
      <c r="BZ12" s="69">
        <f t="shared" si="2"/>
        <v>0</v>
      </c>
      <c r="CA12" s="39"/>
      <c r="CB12" s="39"/>
      <c r="CC12" s="24"/>
      <c r="CD12" s="24"/>
      <c r="CE12" s="24"/>
      <c r="CF12" s="24"/>
      <c r="CG12" s="24"/>
      <c r="CH12" s="24"/>
      <c r="CI12" s="24"/>
      <c r="CJ12" s="29"/>
      <c r="CK12" s="29">
        <f t="shared" si="3"/>
        <v>0</v>
      </c>
      <c r="CL12" s="143">
        <f t="shared" si="4"/>
        <v>0</v>
      </c>
      <c r="CM12" s="37">
        <f t="shared" si="5"/>
        <v>0</v>
      </c>
      <c r="CN12" s="144">
        <f t="shared" si="6"/>
        <v>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135">
        <v>5</v>
      </c>
      <c r="B13" s="10"/>
      <c r="C13" s="14"/>
      <c r="D13" s="130">
        <f t="shared" si="0"/>
        <v>0</v>
      </c>
      <c r="E13" s="38"/>
      <c r="F13" s="38"/>
      <c r="G13" s="38"/>
      <c r="H13" s="3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1"/>
      <c r="AS13" s="151">
        <f t="shared" si="1"/>
        <v>0</v>
      </c>
      <c r="AT13" s="30"/>
      <c r="AU13" s="32"/>
      <c r="AV13" s="29"/>
      <c r="AW13" s="33"/>
      <c r="AX13" s="120"/>
      <c r="AY13" s="32"/>
      <c r="AZ13" s="33"/>
      <c r="BA13" s="111"/>
      <c r="BB13" s="34"/>
      <c r="BC13" s="32"/>
      <c r="BD13" s="33"/>
      <c r="BE13" s="120"/>
      <c r="BF13" s="35"/>
      <c r="BG13" s="111"/>
      <c r="BH13" s="29"/>
      <c r="BI13" s="34"/>
      <c r="BJ13" s="35"/>
      <c r="BK13" s="111"/>
      <c r="BL13" s="29"/>
      <c r="BM13" s="29"/>
      <c r="BN13" s="29"/>
      <c r="BO13" s="29"/>
      <c r="BP13" s="29"/>
      <c r="BQ13" s="34"/>
      <c r="BR13" s="32"/>
      <c r="BS13" s="28"/>
      <c r="BT13" s="28"/>
      <c r="BU13" s="31"/>
      <c r="BV13" s="46"/>
      <c r="BW13" s="28"/>
      <c r="BX13" s="30"/>
      <c r="BY13" s="40"/>
      <c r="BZ13" s="69">
        <f t="shared" si="2"/>
        <v>0</v>
      </c>
      <c r="CA13" s="39"/>
      <c r="CB13" s="39"/>
      <c r="CC13" s="24"/>
      <c r="CD13" s="24"/>
      <c r="CE13" s="24"/>
      <c r="CF13" s="24"/>
      <c r="CG13" s="24"/>
      <c r="CH13" s="24"/>
      <c r="CI13" s="24"/>
      <c r="CJ13" s="29"/>
      <c r="CK13" s="29">
        <f t="shared" si="3"/>
        <v>0</v>
      </c>
      <c r="CL13" s="143">
        <f t="shared" si="4"/>
        <v>0</v>
      </c>
      <c r="CM13" s="37">
        <f t="shared" si="5"/>
        <v>0</v>
      </c>
      <c r="CN13" s="144">
        <f t="shared" si="6"/>
        <v>0</v>
      </c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135">
        <v>6</v>
      </c>
      <c r="B14" s="10"/>
      <c r="C14" s="14"/>
      <c r="D14" s="130">
        <f t="shared" si="0"/>
        <v>0</v>
      </c>
      <c r="E14" s="38"/>
      <c r="F14" s="38"/>
      <c r="G14" s="38"/>
      <c r="H14" s="3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8"/>
      <c r="AO14" s="38"/>
      <c r="AP14" s="38"/>
      <c r="AQ14" s="38"/>
      <c r="AR14" s="62"/>
      <c r="AS14" s="151">
        <f t="shared" si="1"/>
        <v>0</v>
      </c>
      <c r="AT14" s="30"/>
      <c r="AU14" s="32"/>
      <c r="AV14" s="29"/>
      <c r="AW14" s="33"/>
      <c r="AX14" s="120"/>
      <c r="AY14" s="32"/>
      <c r="AZ14" s="33"/>
      <c r="BA14" s="111"/>
      <c r="BB14" s="34"/>
      <c r="BC14" s="32"/>
      <c r="BD14" s="33"/>
      <c r="BE14" s="120"/>
      <c r="BF14" s="35"/>
      <c r="BG14" s="111"/>
      <c r="BH14" s="29"/>
      <c r="BI14" s="34"/>
      <c r="BJ14" s="35"/>
      <c r="BK14" s="111"/>
      <c r="BL14" s="29"/>
      <c r="BM14" s="29"/>
      <c r="BN14" s="29"/>
      <c r="BO14" s="29"/>
      <c r="BP14" s="29"/>
      <c r="BQ14" s="34"/>
      <c r="BR14" s="32"/>
      <c r="BS14" s="38"/>
      <c r="BT14" s="38"/>
      <c r="BU14" s="62"/>
      <c r="BV14" s="125"/>
      <c r="BW14" s="38"/>
      <c r="BX14" s="41"/>
      <c r="BY14" s="40"/>
      <c r="BZ14" s="69">
        <f t="shared" si="2"/>
        <v>0</v>
      </c>
      <c r="CA14" s="39"/>
      <c r="CB14" s="39"/>
      <c r="CC14" s="24"/>
      <c r="CD14" s="24"/>
      <c r="CE14" s="24"/>
      <c r="CF14" s="24"/>
      <c r="CG14" s="24"/>
      <c r="CH14" s="24"/>
      <c r="CI14" s="24"/>
      <c r="CJ14" s="29"/>
      <c r="CK14" s="29">
        <f t="shared" si="3"/>
        <v>0</v>
      </c>
      <c r="CL14" s="143">
        <f t="shared" si="4"/>
        <v>0</v>
      </c>
      <c r="CM14" s="37">
        <f t="shared" si="5"/>
        <v>0</v>
      </c>
      <c r="CN14" s="144">
        <f t="shared" si="6"/>
        <v>0</v>
      </c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5">
      <c r="A15" s="135">
        <v>7</v>
      </c>
      <c r="B15" s="10"/>
      <c r="C15" s="14"/>
      <c r="D15" s="130">
        <f t="shared" si="0"/>
        <v>0</v>
      </c>
      <c r="E15" s="38"/>
      <c r="F15" s="38"/>
      <c r="G15" s="38"/>
      <c r="H15" s="3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1"/>
      <c r="AS15" s="151">
        <f t="shared" si="1"/>
        <v>0</v>
      </c>
      <c r="AT15" s="30"/>
      <c r="AU15" s="32"/>
      <c r="AV15" s="29"/>
      <c r="AW15" s="33"/>
      <c r="AX15" s="120"/>
      <c r="AY15" s="32"/>
      <c r="AZ15" s="33"/>
      <c r="BA15" s="111"/>
      <c r="BB15" s="34"/>
      <c r="BC15" s="32"/>
      <c r="BD15" s="33"/>
      <c r="BE15" s="120"/>
      <c r="BF15" s="35"/>
      <c r="BG15" s="111"/>
      <c r="BH15" s="29"/>
      <c r="BI15" s="34"/>
      <c r="BJ15" s="35"/>
      <c r="BK15" s="111"/>
      <c r="BL15" s="29"/>
      <c r="BM15" s="29"/>
      <c r="BN15" s="29"/>
      <c r="BO15" s="29"/>
      <c r="BP15" s="29"/>
      <c r="BQ15" s="34"/>
      <c r="BR15" s="32"/>
      <c r="BS15" s="28"/>
      <c r="BT15" s="28"/>
      <c r="BU15" s="31"/>
      <c r="BV15" s="46"/>
      <c r="BW15" s="28"/>
      <c r="BX15" s="30"/>
      <c r="BY15" s="40"/>
      <c r="BZ15" s="69">
        <f t="shared" si="2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f t="shared" si="3"/>
        <v>0</v>
      </c>
      <c r="CL15" s="143">
        <f t="shared" si="4"/>
        <v>0</v>
      </c>
      <c r="CM15" s="37">
        <f t="shared" si="5"/>
        <v>0</v>
      </c>
      <c r="CN15" s="144">
        <f t="shared" si="6"/>
        <v>0</v>
      </c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5">
      <c r="A16" s="135">
        <v>8</v>
      </c>
      <c r="B16" s="10"/>
      <c r="C16" s="14"/>
      <c r="D16" s="130">
        <f t="shared" si="0"/>
        <v>0</v>
      </c>
      <c r="E16" s="38"/>
      <c r="F16" s="38"/>
      <c r="G16" s="38"/>
      <c r="H16" s="3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38"/>
      <c r="AP16" s="38"/>
      <c r="AQ16" s="38"/>
      <c r="AR16" s="62"/>
      <c r="AS16" s="151">
        <f t="shared" si="1"/>
        <v>0</v>
      </c>
      <c r="AT16" s="30"/>
      <c r="AU16" s="32"/>
      <c r="AV16" s="29"/>
      <c r="AW16" s="33"/>
      <c r="AX16" s="120"/>
      <c r="AY16" s="32"/>
      <c r="AZ16" s="33"/>
      <c r="BA16" s="111"/>
      <c r="BB16" s="34"/>
      <c r="BC16" s="32"/>
      <c r="BD16" s="33"/>
      <c r="BE16" s="120"/>
      <c r="BF16" s="35"/>
      <c r="BG16" s="111"/>
      <c r="BH16" s="29"/>
      <c r="BI16" s="34"/>
      <c r="BJ16" s="35"/>
      <c r="BK16" s="111"/>
      <c r="BL16" s="29"/>
      <c r="BM16" s="29"/>
      <c r="BN16" s="29"/>
      <c r="BO16" s="29"/>
      <c r="BP16" s="29"/>
      <c r="BQ16" s="34"/>
      <c r="BR16" s="32"/>
      <c r="BS16" s="28"/>
      <c r="BT16" s="28"/>
      <c r="BU16" s="31"/>
      <c r="BV16" s="46"/>
      <c r="BW16" s="28"/>
      <c r="BX16" s="30"/>
      <c r="BY16" s="40"/>
      <c r="BZ16" s="69">
        <f t="shared" si="2"/>
        <v>0</v>
      </c>
      <c r="CA16" s="39"/>
      <c r="CB16" s="39"/>
      <c r="CC16" s="24"/>
      <c r="CD16" s="24"/>
      <c r="CE16" s="24"/>
      <c r="CF16" s="24"/>
      <c r="CG16" s="24"/>
      <c r="CH16" s="24"/>
      <c r="CI16" s="24"/>
      <c r="CJ16" s="29"/>
      <c r="CK16" s="29">
        <f t="shared" si="3"/>
        <v>0</v>
      </c>
      <c r="CL16" s="143">
        <f t="shared" si="4"/>
        <v>0</v>
      </c>
      <c r="CM16" s="37">
        <f t="shared" si="5"/>
        <v>0</v>
      </c>
      <c r="CN16" s="144">
        <f t="shared" si="6"/>
        <v>0</v>
      </c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5">
      <c r="A17" s="135">
        <v>9</v>
      </c>
      <c r="B17" s="10"/>
      <c r="C17" s="14"/>
      <c r="D17" s="130">
        <f t="shared" si="0"/>
        <v>0</v>
      </c>
      <c r="E17" s="38"/>
      <c r="F17" s="38"/>
      <c r="G17" s="38"/>
      <c r="H17" s="3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38"/>
      <c r="AP17" s="38"/>
      <c r="AQ17" s="38"/>
      <c r="AR17" s="62"/>
      <c r="AS17" s="151">
        <f t="shared" si="1"/>
        <v>0</v>
      </c>
      <c r="AT17" s="30"/>
      <c r="AU17" s="32"/>
      <c r="AV17" s="29"/>
      <c r="AW17" s="33"/>
      <c r="AX17" s="120"/>
      <c r="AY17" s="32"/>
      <c r="AZ17" s="33"/>
      <c r="BA17" s="111"/>
      <c r="BB17" s="34"/>
      <c r="BC17" s="32"/>
      <c r="BD17" s="33"/>
      <c r="BE17" s="120"/>
      <c r="BF17" s="35"/>
      <c r="BG17" s="111"/>
      <c r="BH17" s="29"/>
      <c r="BI17" s="34"/>
      <c r="BJ17" s="35"/>
      <c r="BK17" s="111"/>
      <c r="BL17" s="29"/>
      <c r="BM17" s="29"/>
      <c r="BN17" s="29"/>
      <c r="BO17" s="29"/>
      <c r="BP17" s="29"/>
      <c r="BQ17" s="34"/>
      <c r="BR17" s="32"/>
      <c r="BS17" s="28"/>
      <c r="BT17" s="28"/>
      <c r="BU17" s="31"/>
      <c r="BV17" s="46"/>
      <c r="BW17" s="28"/>
      <c r="BX17" s="30"/>
      <c r="BY17" s="40"/>
      <c r="BZ17" s="69">
        <f t="shared" si="2"/>
        <v>0</v>
      </c>
      <c r="CA17" s="39"/>
      <c r="CB17" s="39"/>
      <c r="CC17" s="24"/>
      <c r="CD17" s="24"/>
      <c r="CE17" s="24"/>
      <c r="CF17" s="24"/>
      <c r="CG17" s="24"/>
      <c r="CH17" s="24"/>
      <c r="CI17" s="24"/>
      <c r="CJ17" s="29"/>
      <c r="CK17" s="29">
        <f t="shared" si="3"/>
        <v>0</v>
      </c>
      <c r="CL17" s="143">
        <f t="shared" si="4"/>
        <v>0</v>
      </c>
      <c r="CM17" s="37">
        <f t="shared" si="5"/>
        <v>0</v>
      </c>
      <c r="CN17" s="144">
        <f t="shared" si="6"/>
        <v>0</v>
      </c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5">
      <c r="A18" s="135">
        <v>10</v>
      </c>
      <c r="B18" s="10"/>
      <c r="C18" s="14"/>
      <c r="D18" s="130">
        <f t="shared" si="0"/>
        <v>0</v>
      </c>
      <c r="E18" s="38"/>
      <c r="F18" s="38"/>
      <c r="G18" s="38"/>
      <c r="H18" s="3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1"/>
      <c r="AS18" s="151">
        <f t="shared" si="1"/>
        <v>0</v>
      </c>
      <c r="AT18" s="30"/>
      <c r="AU18" s="32"/>
      <c r="AV18" s="29"/>
      <c r="AW18" s="33"/>
      <c r="AX18" s="120"/>
      <c r="AY18" s="32"/>
      <c r="AZ18" s="33"/>
      <c r="BA18" s="111"/>
      <c r="BB18" s="34"/>
      <c r="BC18" s="32"/>
      <c r="BD18" s="33"/>
      <c r="BE18" s="120"/>
      <c r="BF18" s="35"/>
      <c r="BG18" s="111"/>
      <c r="BH18" s="29"/>
      <c r="BI18" s="34"/>
      <c r="BJ18" s="35"/>
      <c r="BK18" s="111"/>
      <c r="BL18" s="29"/>
      <c r="BM18" s="29"/>
      <c r="BN18" s="29"/>
      <c r="BO18" s="29"/>
      <c r="BP18" s="29"/>
      <c r="BQ18" s="34"/>
      <c r="BR18" s="32"/>
      <c r="BS18" s="28"/>
      <c r="BT18" s="28"/>
      <c r="BU18" s="31"/>
      <c r="BV18" s="46"/>
      <c r="BW18" s="28"/>
      <c r="BX18" s="30"/>
      <c r="BY18" s="40"/>
      <c r="BZ18" s="69">
        <f t="shared" si="2"/>
        <v>0</v>
      </c>
      <c r="CA18" s="39"/>
      <c r="CB18" s="39"/>
      <c r="CC18" s="24"/>
      <c r="CD18" s="24"/>
      <c r="CE18" s="24"/>
      <c r="CF18" s="24"/>
      <c r="CG18" s="24"/>
      <c r="CH18" s="24"/>
      <c r="CI18" s="24"/>
      <c r="CJ18" s="29"/>
      <c r="CK18" s="29">
        <f t="shared" si="3"/>
        <v>0</v>
      </c>
      <c r="CL18" s="143">
        <f t="shared" si="4"/>
        <v>0</v>
      </c>
      <c r="CM18" s="37">
        <f t="shared" si="5"/>
        <v>0</v>
      </c>
      <c r="CN18" s="144">
        <f t="shared" si="6"/>
        <v>0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5">
      <c r="A19" s="135">
        <v>11</v>
      </c>
      <c r="B19" s="10"/>
      <c r="C19" s="14"/>
      <c r="D19" s="130">
        <f t="shared" si="0"/>
        <v>0</v>
      </c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1"/>
      <c r="AS19" s="151">
        <f t="shared" si="1"/>
        <v>0</v>
      </c>
      <c r="AT19" s="30"/>
      <c r="AU19" s="32"/>
      <c r="AV19" s="29"/>
      <c r="AW19" s="33"/>
      <c r="AX19" s="120"/>
      <c r="AY19" s="32"/>
      <c r="AZ19" s="33"/>
      <c r="BA19" s="111"/>
      <c r="BB19" s="34"/>
      <c r="BC19" s="32"/>
      <c r="BD19" s="33"/>
      <c r="BE19" s="120"/>
      <c r="BF19" s="35"/>
      <c r="BG19" s="111"/>
      <c r="BH19" s="29"/>
      <c r="BI19" s="34"/>
      <c r="BJ19" s="35"/>
      <c r="BK19" s="111"/>
      <c r="BL19" s="29"/>
      <c r="BM19" s="29"/>
      <c r="BN19" s="29"/>
      <c r="BO19" s="29"/>
      <c r="BP19" s="29"/>
      <c r="BQ19" s="34"/>
      <c r="BR19" s="32"/>
      <c r="BS19" s="28"/>
      <c r="BT19" s="28"/>
      <c r="BU19" s="31"/>
      <c r="BV19" s="46"/>
      <c r="BW19" s="28"/>
      <c r="BX19" s="30"/>
      <c r="BY19" s="40"/>
      <c r="BZ19" s="69">
        <f t="shared" si="2"/>
        <v>0</v>
      </c>
      <c r="CA19" s="39"/>
      <c r="CB19" s="39"/>
      <c r="CC19" s="24"/>
      <c r="CD19" s="24"/>
      <c r="CE19" s="24"/>
      <c r="CF19" s="24"/>
      <c r="CG19" s="24"/>
      <c r="CH19" s="24"/>
      <c r="CI19" s="24"/>
      <c r="CJ19" s="29"/>
      <c r="CK19" s="29">
        <f t="shared" si="3"/>
        <v>0</v>
      </c>
      <c r="CL19" s="143">
        <f t="shared" si="4"/>
        <v>0</v>
      </c>
      <c r="CM19" s="37">
        <f t="shared" si="5"/>
        <v>0</v>
      </c>
      <c r="CN19" s="144">
        <f t="shared" si="6"/>
        <v>0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5">
      <c r="A20" s="135">
        <v>12</v>
      </c>
      <c r="B20" s="10"/>
      <c r="C20" s="14"/>
      <c r="D20" s="130">
        <f t="shared" si="0"/>
        <v>0</v>
      </c>
      <c r="E20" s="38"/>
      <c r="F20" s="38"/>
      <c r="G20" s="38"/>
      <c r="H20" s="3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31"/>
      <c r="AS20" s="151">
        <f t="shared" si="1"/>
        <v>0</v>
      </c>
      <c r="AT20" s="30"/>
      <c r="AU20" s="32"/>
      <c r="AV20" s="29"/>
      <c r="AW20" s="33"/>
      <c r="AX20" s="120"/>
      <c r="AY20" s="32"/>
      <c r="AZ20" s="33"/>
      <c r="BA20" s="111"/>
      <c r="BB20" s="34"/>
      <c r="BC20" s="32"/>
      <c r="BD20" s="33"/>
      <c r="BE20" s="120"/>
      <c r="BF20" s="35"/>
      <c r="BG20" s="111"/>
      <c r="BH20" s="29"/>
      <c r="BI20" s="34"/>
      <c r="BJ20" s="35"/>
      <c r="BK20" s="111"/>
      <c r="BL20" s="29"/>
      <c r="BM20" s="29"/>
      <c r="BN20" s="29"/>
      <c r="BO20" s="29"/>
      <c r="BP20" s="29"/>
      <c r="BQ20" s="34"/>
      <c r="BR20" s="32"/>
      <c r="BS20" s="28"/>
      <c r="BT20" s="28"/>
      <c r="BU20" s="31"/>
      <c r="BV20" s="46"/>
      <c r="BW20" s="28"/>
      <c r="BX20" s="30"/>
      <c r="BY20" s="40"/>
      <c r="BZ20" s="69">
        <f t="shared" si="2"/>
        <v>0</v>
      </c>
      <c r="CA20" s="39"/>
      <c r="CB20" s="39"/>
      <c r="CC20" s="24"/>
      <c r="CD20" s="24"/>
      <c r="CE20" s="24"/>
      <c r="CF20" s="24"/>
      <c r="CG20" s="24"/>
      <c r="CH20" s="24"/>
      <c r="CI20" s="24"/>
      <c r="CJ20" s="29"/>
      <c r="CK20" s="29">
        <f t="shared" si="3"/>
        <v>0</v>
      </c>
      <c r="CL20" s="143">
        <f t="shared" si="4"/>
        <v>0</v>
      </c>
      <c r="CM20" s="37">
        <f t="shared" si="5"/>
        <v>0</v>
      </c>
      <c r="CN20" s="144">
        <f t="shared" si="6"/>
        <v>0</v>
      </c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">
      <c r="A21" s="135">
        <v>13</v>
      </c>
      <c r="B21" s="10"/>
      <c r="C21" s="14"/>
      <c r="D21" s="130">
        <f t="shared" si="0"/>
        <v>0</v>
      </c>
      <c r="E21" s="38"/>
      <c r="F21" s="38"/>
      <c r="G21" s="38"/>
      <c r="H21" s="3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1"/>
      <c r="AS21" s="151">
        <f t="shared" si="1"/>
        <v>0</v>
      </c>
      <c r="AT21" s="30"/>
      <c r="AU21" s="32"/>
      <c r="AV21" s="29"/>
      <c r="AW21" s="33"/>
      <c r="AX21" s="120"/>
      <c r="AY21" s="32"/>
      <c r="AZ21" s="33"/>
      <c r="BA21" s="111"/>
      <c r="BB21" s="34"/>
      <c r="BC21" s="32"/>
      <c r="BD21" s="33"/>
      <c r="BE21" s="120"/>
      <c r="BF21" s="35"/>
      <c r="BG21" s="111"/>
      <c r="BH21" s="29"/>
      <c r="BI21" s="34"/>
      <c r="BJ21" s="35"/>
      <c r="BK21" s="111"/>
      <c r="BL21" s="29"/>
      <c r="BM21" s="29"/>
      <c r="BN21" s="29"/>
      <c r="BO21" s="29"/>
      <c r="BP21" s="29"/>
      <c r="BQ21" s="34"/>
      <c r="BR21" s="32"/>
      <c r="BS21" s="28"/>
      <c r="BT21" s="28"/>
      <c r="BU21" s="31"/>
      <c r="BV21" s="46"/>
      <c r="BW21" s="28"/>
      <c r="BX21" s="30"/>
      <c r="BY21" s="40"/>
      <c r="BZ21" s="69">
        <f t="shared" si="2"/>
        <v>0</v>
      </c>
      <c r="CA21" s="39"/>
      <c r="CB21" s="39"/>
      <c r="CC21" s="24"/>
      <c r="CD21" s="24"/>
      <c r="CE21" s="24"/>
      <c r="CF21" s="24"/>
      <c r="CG21" s="24"/>
      <c r="CH21" s="24"/>
      <c r="CI21" s="24"/>
      <c r="CJ21" s="29"/>
      <c r="CK21" s="29">
        <f t="shared" si="3"/>
        <v>0</v>
      </c>
      <c r="CL21" s="143">
        <f t="shared" si="4"/>
        <v>0</v>
      </c>
      <c r="CM21" s="37">
        <f t="shared" si="5"/>
        <v>0</v>
      </c>
      <c r="CN21" s="144">
        <f t="shared" si="6"/>
        <v>0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5">
      <c r="A22" s="135">
        <v>14</v>
      </c>
      <c r="B22" s="10"/>
      <c r="C22" s="14"/>
      <c r="D22" s="130">
        <f t="shared" si="0"/>
        <v>0</v>
      </c>
      <c r="E22" s="38"/>
      <c r="F22" s="38"/>
      <c r="G22" s="38"/>
      <c r="H22" s="3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1"/>
      <c r="AS22" s="151">
        <f t="shared" si="1"/>
        <v>0</v>
      </c>
      <c r="AT22" s="30"/>
      <c r="AU22" s="32"/>
      <c r="AV22" s="29"/>
      <c r="AW22" s="33"/>
      <c r="AX22" s="120"/>
      <c r="AY22" s="32"/>
      <c r="AZ22" s="33"/>
      <c r="BA22" s="111"/>
      <c r="BB22" s="34"/>
      <c r="BC22" s="32"/>
      <c r="BD22" s="33"/>
      <c r="BE22" s="120"/>
      <c r="BF22" s="35"/>
      <c r="BG22" s="111"/>
      <c r="BH22" s="29"/>
      <c r="BI22" s="34"/>
      <c r="BJ22" s="35"/>
      <c r="BK22" s="111"/>
      <c r="BL22" s="29"/>
      <c r="BM22" s="29"/>
      <c r="BN22" s="29"/>
      <c r="BO22" s="29"/>
      <c r="BP22" s="29"/>
      <c r="BQ22" s="34"/>
      <c r="BR22" s="32"/>
      <c r="BS22" s="28"/>
      <c r="BT22" s="28"/>
      <c r="BU22" s="31"/>
      <c r="BV22" s="46"/>
      <c r="BW22" s="28"/>
      <c r="BX22" s="30"/>
      <c r="BY22" s="40"/>
      <c r="BZ22" s="69">
        <f t="shared" si="2"/>
        <v>0</v>
      </c>
      <c r="CA22" s="39"/>
      <c r="CB22" s="39"/>
      <c r="CC22" s="24"/>
      <c r="CD22" s="24"/>
      <c r="CE22" s="24"/>
      <c r="CF22" s="24"/>
      <c r="CG22" s="24"/>
      <c r="CH22" s="24"/>
      <c r="CI22" s="24"/>
      <c r="CJ22" s="29"/>
      <c r="CK22" s="29">
        <f t="shared" si="3"/>
        <v>0</v>
      </c>
      <c r="CL22" s="143">
        <f t="shared" si="4"/>
        <v>0</v>
      </c>
      <c r="CM22" s="37">
        <f t="shared" si="5"/>
        <v>0</v>
      </c>
      <c r="CN22" s="144">
        <f t="shared" si="6"/>
        <v>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15">
      <c r="A23" s="135">
        <v>15</v>
      </c>
      <c r="B23" s="10"/>
      <c r="C23" s="20"/>
      <c r="D23" s="130">
        <f t="shared" si="0"/>
        <v>0</v>
      </c>
      <c r="E23" s="38"/>
      <c r="F23" s="38"/>
      <c r="G23" s="38"/>
      <c r="H23" s="3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31"/>
      <c r="AS23" s="151">
        <f t="shared" si="1"/>
        <v>0</v>
      </c>
      <c r="AT23" s="30"/>
      <c r="AU23" s="32"/>
      <c r="AV23" s="29"/>
      <c r="AW23" s="33"/>
      <c r="AX23" s="120"/>
      <c r="AY23" s="32"/>
      <c r="AZ23" s="33"/>
      <c r="BA23" s="111"/>
      <c r="BB23" s="34"/>
      <c r="BC23" s="32"/>
      <c r="BD23" s="33"/>
      <c r="BE23" s="120"/>
      <c r="BF23" s="35"/>
      <c r="BG23" s="111"/>
      <c r="BH23" s="29"/>
      <c r="BI23" s="34"/>
      <c r="BJ23" s="35"/>
      <c r="BK23" s="111"/>
      <c r="BL23" s="29"/>
      <c r="BM23" s="29"/>
      <c r="BN23" s="29"/>
      <c r="BO23" s="29"/>
      <c r="BP23" s="29"/>
      <c r="BQ23" s="34"/>
      <c r="BR23" s="32"/>
      <c r="BS23" s="28"/>
      <c r="BT23" s="28"/>
      <c r="BU23" s="31"/>
      <c r="BV23" s="46"/>
      <c r="BW23" s="28"/>
      <c r="BX23" s="30"/>
      <c r="BY23" s="40"/>
      <c r="BZ23" s="69">
        <f t="shared" si="2"/>
        <v>0</v>
      </c>
      <c r="CA23" s="39"/>
      <c r="CB23" s="39"/>
      <c r="CC23" s="24"/>
      <c r="CD23" s="24"/>
      <c r="CE23" s="24"/>
      <c r="CF23" s="24"/>
      <c r="CG23" s="24"/>
      <c r="CH23" s="24"/>
      <c r="CI23" s="24"/>
      <c r="CJ23" s="29"/>
      <c r="CK23" s="29">
        <f t="shared" si="3"/>
        <v>0</v>
      </c>
      <c r="CL23" s="143">
        <f t="shared" si="4"/>
        <v>0</v>
      </c>
      <c r="CM23" s="37">
        <f t="shared" si="5"/>
        <v>0</v>
      </c>
      <c r="CN23" s="144">
        <f t="shared" si="6"/>
        <v>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15">
      <c r="A24" s="135">
        <v>16</v>
      </c>
      <c r="B24" s="10"/>
      <c r="C24" s="14"/>
      <c r="D24" s="130">
        <f t="shared" si="0"/>
        <v>0</v>
      </c>
      <c r="E24" s="38"/>
      <c r="F24" s="38"/>
      <c r="G24" s="38"/>
      <c r="H24" s="3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1"/>
      <c r="AS24" s="151">
        <f t="shared" si="1"/>
        <v>0</v>
      </c>
      <c r="AT24" s="30"/>
      <c r="AU24" s="32"/>
      <c r="AV24" s="29"/>
      <c r="AW24" s="33"/>
      <c r="AX24" s="120"/>
      <c r="AY24" s="32"/>
      <c r="AZ24" s="33"/>
      <c r="BA24" s="111"/>
      <c r="BB24" s="34"/>
      <c r="BC24" s="32"/>
      <c r="BD24" s="33"/>
      <c r="BE24" s="120"/>
      <c r="BF24" s="35"/>
      <c r="BG24" s="111"/>
      <c r="BH24" s="29"/>
      <c r="BI24" s="34"/>
      <c r="BJ24" s="35"/>
      <c r="BK24" s="111"/>
      <c r="BL24" s="29"/>
      <c r="BM24" s="29"/>
      <c r="BN24" s="29"/>
      <c r="BO24" s="29"/>
      <c r="BP24" s="29"/>
      <c r="BQ24" s="34"/>
      <c r="BR24" s="32"/>
      <c r="BS24" s="28"/>
      <c r="BT24" s="28"/>
      <c r="BU24" s="31"/>
      <c r="BV24" s="46"/>
      <c r="BW24" s="28"/>
      <c r="BX24" s="30"/>
      <c r="BY24" s="40"/>
      <c r="BZ24" s="69">
        <f t="shared" si="2"/>
        <v>0</v>
      </c>
      <c r="CA24" s="39"/>
      <c r="CB24" s="39"/>
      <c r="CC24" s="24"/>
      <c r="CD24" s="24"/>
      <c r="CE24" s="24"/>
      <c r="CF24" s="24"/>
      <c r="CG24" s="24"/>
      <c r="CH24" s="24"/>
      <c r="CI24" s="24"/>
      <c r="CJ24" s="29"/>
      <c r="CK24" s="29">
        <f t="shared" si="3"/>
        <v>0</v>
      </c>
      <c r="CL24" s="143">
        <f t="shared" si="4"/>
        <v>0</v>
      </c>
      <c r="CM24" s="37">
        <f t="shared" si="5"/>
        <v>0</v>
      </c>
      <c r="CN24" s="144">
        <f t="shared" si="6"/>
        <v>0</v>
      </c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ht="15">
      <c r="A25" s="135">
        <v>17</v>
      </c>
      <c r="B25" s="10"/>
      <c r="C25" s="14"/>
      <c r="D25" s="130">
        <f t="shared" si="0"/>
        <v>0</v>
      </c>
      <c r="E25" s="38"/>
      <c r="F25" s="38"/>
      <c r="G25" s="38"/>
      <c r="H25" s="3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1"/>
      <c r="AS25" s="151">
        <f t="shared" si="1"/>
        <v>0</v>
      </c>
      <c r="AT25" s="30"/>
      <c r="AU25" s="32"/>
      <c r="AV25" s="29"/>
      <c r="AW25" s="33"/>
      <c r="AX25" s="120"/>
      <c r="AY25" s="32"/>
      <c r="AZ25" s="33"/>
      <c r="BA25" s="111"/>
      <c r="BB25" s="34"/>
      <c r="BC25" s="32"/>
      <c r="BD25" s="33"/>
      <c r="BE25" s="120"/>
      <c r="BF25" s="35"/>
      <c r="BG25" s="111"/>
      <c r="BH25" s="29"/>
      <c r="BI25" s="34"/>
      <c r="BJ25" s="35"/>
      <c r="BK25" s="111"/>
      <c r="BL25" s="29"/>
      <c r="BM25" s="29"/>
      <c r="BN25" s="29"/>
      <c r="BO25" s="29"/>
      <c r="BP25" s="29"/>
      <c r="BQ25" s="34"/>
      <c r="BR25" s="32"/>
      <c r="BS25" s="28"/>
      <c r="BT25" s="28"/>
      <c r="BU25" s="31"/>
      <c r="BV25" s="46"/>
      <c r="BW25" s="28"/>
      <c r="BX25" s="30"/>
      <c r="BY25" s="40"/>
      <c r="BZ25" s="69">
        <f t="shared" si="2"/>
        <v>0</v>
      </c>
      <c r="CA25" s="39"/>
      <c r="CB25" s="39"/>
      <c r="CC25" s="24"/>
      <c r="CD25" s="24"/>
      <c r="CE25" s="24"/>
      <c r="CF25" s="24"/>
      <c r="CG25" s="24"/>
      <c r="CH25" s="24"/>
      <c r="CI25" s="24"/>
      <c r="CJ25" s="29"/>
      <c r="CK25" s="29">
        <f t="shared" si="3"/>
        <v>0</v>
      </c>
      <c r="CL25" s="143">
        <f t="shared" si="4"/>
        <v>0</v>
      </c>
      <c r="CM25" s="37">
        <f t="shared" si="5"/>
        <v>0</v>
      </c>
      <c r="CN25" s="144">
        <f t="shared" si="6"/>
        <v>0</v>
      </c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5">
      <c r="A26" s="135">
        <v>18</v>
      </c>
      <c r="B26" s="10"/>
      <c r="C26" s="14"/>
      <c r="D26" s="130">
        <f t="shared" si="0"/>
        <v>0</v>
      </c>
      <c r="E26" s="38"/>
      <c r="F26" s="38"/>
      <c r="G26" s="38"/>
      <c r="H26" s="3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31"/>
      <c r="AS26" s="151">
        <f t="shared" si="1"/>
        <v>0</v>
      </c>
      <c r="AT26" s="30"/>
      <c r="AU26" s="32"/>
      <c r="AV26" s="29"/>
      <c r="AW26" s="33"/>
      <c r="AX26" s="120"/>
      <c r="AY26" s="32"/>
      <c r="AZ26" s="33"/>
      <c r="BA26" s="111"/>
      <c r="BB26" s="34"/>
      <c r="BC26" s="32"/>
      <c r="BD26" s="33"/>
      <c r="BE26" s="120"/>
      <c r="BF26" s="35"/>
      <c r="BG26" s="111"/>
      <c r="BH26" s="29"/>
      <c r="BI26" s="34"/>
      <c r="BJ26" s="35"/>
      <c r="BK26" s="111"/>
      <c r="BL26" s="29"/>
      <c r="BM26" s="29"/>
      <c r="BN26" s="29"/>
      <c r="BO26" s="29"/>
      <c r="BP26" s="29"/>
      <c r="BQ26" s="34"/>
      <c r="BR26" s="32"/>
      <c r="BS26" s="28"/>
      <c r="BT26" s="28"/>
      <c r="BU26" s="31"/>
      <c r="BV26" s="46"/>
      <c r="BW26" s="28"/>
      <c r="BX26" s="30"/>
      <c r="BY26" s="40"/>
      <c r="BZ26" s="69">
        <f t="shared" si="2"/>
        <v>0</v>
      </c>
      <c r="CA26" s="39"/>
      <c r="CB26" s="39"/>
      <c r="CC26" s="24"/>
      <c r="CD26" s="24"/>
      <c r="CE26" s="24"/>
      <c r="CF26" s="24"/>
      <c r="CG26" s="24"/>
      <c r="CH26" s="24"/>
      <c r="CI26" s="24"/>
      <c r="CJ26" s="29"/>
      <c r="CK26" s="29">
        <f t="shared" si="3"/>
        <v>0</v>
      </c>
      <c r="CL26" s="143">
        <f t="shared" si="4"/>
        <v>0</v>
      </c>
      <c r="CM26" s="37">
        <f t="shared" si="5"/>
        <v>0</v>
      </c>
      <c r="CN26" s="144">
        <f t="shared" si="6"/>
        <v>0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5">
      <c r="A27" s="135">
        <v>19</v>
      </c>
      <c r="B27" s="10"/>
      <c r="C27" s="14"/>
      <c r="D27" s="130">
        <f t="shared" si="0"/>
        <v>0</v>
      </c>
      <c r="E27" s="38"/>
      <c r="F27" s="38"/>
      <c r="G27" s="38"/>
      <c r="H27" s="3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  <c r="AS27" s="151">
        <f t="shared" si="1"/>
        <v>0</v>
      </c>
      <c r="AT27" s="30"/>
      <c r="AU27" s="32"/>
      <c r="AV27" s="29"/>
      <c r="AW27" s="33"/>
      <c r="AX27" s="120"/>
      <c r="AY27" s="32"/>
      <c r="AZ27" s="33"/>
      <c r="BA27" s="111"/>
      <c r="BB27" s="34"/>
      <c r="BC27" s="32"/>
      <c r="BD27" s="33"/>
      <c r="BE27" s="120"/>
      <c r="BF27" s="35"/>
      <c r="BG27" s="111"/>
      <c r="BH27" s="29"/>
      <c r="BI27" s="34"/>
      <c r="BJ27" s="35"/>
      <c r="BK27" s="111"/>
      <c r="BL27" s="29"/>
      <c r="BM27" s="29"/>
      <c r="BN27" s="29"/>
      <c r="BO27" s="29"/>
      <c r="BP27" s="29"/>
      <c r="BQ27" s="34"/>
      <c r="BR27" s="32"/>
      <c r="BS27" s="28"/>
      <c r="BT27" s="28"/>
      <c r="BU27" s="31"/>
      <c r="BV27" s="46"/>
      <c r="BW27" s="28"/>
      <c r="BX27" s="30"/>
      <c r="BY27" s="40"/>
      <c r="BZ27" s="69">
        <f t="shared" si="2"/>
        <v>0</v>
      </c>
      <c r="CA27" s="39"/>
      <c r="CB27" s="39"/>
      <c r="CC27" s="24"/>
      <c r="CD27" s="24"/>
      <c r="CE27" s="24"/>
      <c r="CF27" s="24"/>
      <c r="CG27" s="24"/>
      <c r="CH27" s="24"/>
      <c r="CI27" s="24"/>
      <c r="CJ27" s="29"/>
      <c r="CK27" s="29">
        <f t="shared" si="3"/>
        <v>0</v>
      </c>
      <c r="CL27" s="143">
        <f t="shared" si="4"/>
        <v>0</v>
      </c>
      <c r="CM27" s="37">
        <f t="shared" si="5"/>
        <v>0</v>
      </c>
      <c r="CN27" s="144">
        <f t="shared" si="6"/>
        <v>0</v>
      </c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15">
      <c r="A28" s="135">
        <v>20</v>
      </c>
      <c r="B28" s="10"/>
      <c r="C28" s="11"/>
      <c r="D28" s="130">
        <f t="shared" si="0"/>
        <v>0</v>
      </c>
      <c r="E28" s="38"/>
      <c r="F28" s="38"/>
      <c r="G28" s="38"/>
      <c r="H28" s="3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31"/>
      <c r="AS28" s="151">
        <f t="shared" si="1"/>
        <v>0</v>
      </c>
      <c r="AT28" s="30"/>
      <c r="AU28" s="42"/>
      <c r="AV28" s="43"/>
      <c r="AW28" s="44"/>
      <c r="AX28" s="121"/>
      <c r="AY28" s="42"/>
      <c r="AZ28" s="44"/>
      <c r="BA28" s="112"/>
      <c r="BB28" s="116"/>
      <c r="BC28" s="42"/>
      <c r="BD28" s="44"/>
      <c r="BE28" s="121"/>
      <c r="BF28" s="45"/>
      <c r="BG28" s="46"/>
      <c r="BH28" s="28"/>
      <c r="BI28" s="30"/>
      <c r="BJ28" s="47"/>
      <c r="BK28" s="46"/>
      <c r="BL28" s="28"/>
      <c r="BM28" s="28"/>
      <c r="BN28" s="28"/>
      <c r="BO28" s="28"/>
      <c r="BP28" s="38"/>
      <c r="BQ28" s="41"/>
      <c r="BR28" s="63"/>
      <c r="BS28" s="38"/>
      <c r="BT28" s="38"/>
      <c r="BU28" s="62"/>
      <c r="BV28" s="125"/>
      <c r="BW28" s="38"/>
      <c r="BX28" s="41"/>
      <c r="BY28" s="40"/>
      <c r="BZ28" s="69">
        <f t="shared" si="2"/>
        <v>0</v>
      </c>
      <c r="CA28" s="39"/>
      <c r="CB28" s="39"/>
      <c r="CC28" s="24"/>
      <c r="CD28" s="24"/>
      <c r="CE28" s="24"/>
      <c r="CF28" s="24"/>
      <c r="CG28" s="24"/>
      <c r="CH28" s="24"/>
      <c r="CI28" s="24"/>
      <c r="CJ28" s="29"/>
      <c r="CK28" s="29">
        <f t="shared" si="3"/>
        <v>0</v>
      </c>
      <c r="CL28" s="143">
        <f t="shared" si="4"/>
        <v>0</v>
      </c>
      <c r="CM28" s="37">
        <f t="shared" si="5"/>
        <v>0</v>
      </c>
      <c r="CN28" s="144">
        <f t="shared" si="6"/>
        <v>0</v>
      </c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15">
      <c r="A29" s="135">
        <v>21</v>
      </c>
      <c r="B29" s="10"/>
      <c r="C29" s="11"/>
      <c r="D29" s="130">
        <f t="shared" si="0"/>
        <v>0</v>
      </c>
      <c r="E29" s="38"/>
      <c r="F29" s="38"/>
      <c r="G29" s="38"/>
      <c r="H29" s="3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1"/>
      <c r="AS29" s="151">
        <f t="shared" si="1"/>
        <v>0</v>
      </c>
      <c r="AT29" s="30"/>
      <c r="AU29" s="42"/>
      <c r="AV29" s="43"/>
      <c r="AW29" s="44"/>
      <c r="AX29" s="121"/>
      <c r="AY29" s="42"/>
      <c r="AZ29" s="44"/>
      <c r="BA29" s="112"/>
      <c r="BB29" s="116"/>
      <c r="BC29" s="42"/>
      <c r="BD29" s="44"/>
      <c r="BE29" s="121"/>
      <c r="BF29" s="45"/>
      <c r="BG29" s="46"/>
      <c r="BH29" s="28"/>
      <c r="BI29" s="30"/>
      <c r="BJ29" s="35"/>
      <c r="BK29" s="46"/>
      <c r="BL29" s="28"/>
      <c r="BM29" s="28"/>
      <c r="BN29" s="28"/>
      <c r="BO29" s="28"/>
      <c r="BP29" s="28"/>
      <c r="BQ29" s="30"/>
      <c r="BR29" s="40"/>
      <c r="BS29" s="38"/>
      <c r="BT29" s="38"/>
      <c r="BU29" s="62"/>
      <c r="BV29" s="125"/>
      <c r="BW29" s="38"/>
      <c r="BX29" s="41"/>
      <c r="BY29" s="40"/>
      <c r="BZ29" s="69">
        <f t="shared" si="2"/>
        <v>0</v>
      </c>
      <c r="CA29" s="39"/>
      <c r="CB29" s="39"/>
      <c r="CC29" s="24"/>
      <c r="CD29" s="24"/>
      <c r="CE29" s="24"/>
      <c r="CF29" s="24"/>
      <c r="CG29" s="24"/>
      <c r="CH29" s="24"/>
      <c r="CI29" s="24"/>
      <c r="CJ29" s="29"/>
      <c r="CK29" s="29">
        <f t="shared" si="3"/>
        <v>0</v>
      </c>
      <c r="CL29" s="143">
        <f t="shared" si="4"/>
        <v>0</v>
      </c>
      <c r="CM29" s="37">
        <f t="shared" si="5"/>
        <v>0</v>
      </c>
      <c r="CN29" s="144">
        <f t="shared" si="6"/>
        <v>0</v>
      </c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">
      <c r="A30" s="135">
        <v>22</v>
      </c>
      <c r="B30" s="10"/>
      <c r="C30" s="11"/>
      <c r="D30" s="130">
        <f t="shared" si="0"/>
        <v>0</v>
      </c>
      <c r="E30" s="38"/>
      <c r="F30" s="38"/>
      <c r="G30" s="38"/>
      <c r="H30" s="3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8"/>
      <c r="AO30" s="38"/>
      <c r="AP30" s="38"/>
      <c r="AQ30" s="38"/>
      <c r="AR30" s="62"/>
      <c r="AS30" s="151">
        <f t="shared" si="1"/>
        <v>0</v>
      </c>
      <c r="AT30" s="30"/>
      <c r="AU30" s="42"/>
      <c r="AV30" s="43"/>
      <c r="AW30" s="44"/>
      <c r="AX30" s="121"/>
      <c r="AY30" s="42"/>
      <c r="AZ30" s="44"/>
      <c r="BA30" s="112"/>
      <c r="BB30" s="116"/>
      <c r="BC30" s="42"/>
      <c r="BD30" s="44"/>
      <c r="BE30" s="121"/>
      <c r="BF30" s="45"/>
      <c r="BG30" s="46"/>
      <c r="BH30" s="28"/>
      <c r="BI30" s="30"/>
      <c r="BJ30" s="47"/>
      <c r="BK30" s="46"/>
      <c r="BL30" s="28"/>
      <c r="BM30" s="28"/>
      <c r="BN30" s="28"/>
      <c r="BO30" s="28"/>
      <c r="BP30" s="28"/>
      <c r="BQ30" s="30"/>
      <c r="BR30" s="40"/>
      <c r="BS30" s="38"/>
      <c r="BT30" s="38"/>
      <c r="BU30" s="62"/>
      <c r="BV30" s="125"/>
      <c r="BW30" s="38"/>
      <c r="BX30" s="41"/>
      <c r="BY30" s="40"/>
      <c r="BZ30" s="69">
        <f t="shared" si="2"/>
        <v>0</v>
      </c>
      <c r="CA30" s="39"/>
      <c r="CB30" s="39"/>
      <c r="CC30" s="24"/>
      <c r="CD30" s="24"/>
      <c r="CE30" s="24"/>
      <c r="CF30" s="24"/>
      <c r="CG30" s="24"/>
      <c r="CH30" s="24"/>
      <c r="CI30" s="24"/>
      <c r="CJ30" s="29"/>
      <c r="CK30" s="29">
        <f t="shared" si="3"/>
        <v>0</v>
      </c>
      <c r="CL30" s="143">
        <f t="shared" si="4"/>
        <v>0</v>
      </c>
      <c r="CM30" s="37">
        <f t="shared" si="5"/>
        <v>0</v>
      </c>
      <c r="CN30" s="144">
        <f t="shared" si="6"/>
        <v>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5">
      <c r="A31" s="135">
        <v>23</v>
      </c>
      <c r="B31" s="10"/>
      <c r="C31" s="11"/>
      <c r="D31" s="130">
        <f t="shared" si="0"/>
        <v>0</v>
      </c>
      <c r="E31" s="38"/>
      <c r="F31" s="38"/>
      <c r="G31" s="38"/>
      <c r="H31" s="38"/>
      <c r="I31" s="29"/>
      <c r="J31" s="29"/>
      <c r="K31" s="29"/>
      <c r="L31" s="29"/>
      <c r="M31" s="48"/>
      <c r="N31" s="48"/>
      <c r="O31" s="48"/>
      <c r="P31" s="48"/>
      <c r="Q31" s="48"/>
      <c r="R31" s="48"/>
      <c r="S31" s="48"/>
      <c r="T31" s="48"/>
      <c r="U31" s="29"/>
      <c r="V31" s="29"/>
      <c r="W31" s="29"/>
      <c r="X31" s="29"/>
      <c r="Y31" s="29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1"/>
      <c r="AS31" s="151">
        <f t="shared" si="1"/>
        <v>0</v>
      </c>
      <c r="AT31" s="30"/>
      <c r="AU31" s="40"/>
      <c r="AV31" s="28"/>
      <c r="AW31" s="31"/>
      <c r="AX31" s="122"/>
      <c r="AY31" s="40"/>
      <c r="AZ31" s="31"/>
      <c r="BA31" s="46"/>
      <c r="BB31" s="30"/>
      <c r="BC31" s="40"/>
      <c r="BD31" s="31"/>
      <c r="BE31" s="122"/>
      <c r="BF31" s="47"/>
      <c r="BG31" s="46"/>
      <c r="BH31" s="28"/>
      <c r="BI31" s="30"/>
      <c r="BJ31" s="47"/>
      <c r="BK31" s="46"/>
      <c r="BL31" s="28"/>
      <c r="BM31" s="28"/>
      <c r="BN31" s="28"/>
      <c r="BO31" s="28"/>
      <c r="BP31" s="28"/>
      <c r="BQ31" s="30"/>
      <c r="BR31" s="40"/>
      <c r="BS31" s="38"/>
      <c r="BT31" s="38"/>
      <c r="BU31" s="62"/>
      <c r="BV31" s="125"/>
      <c r="BW31" s="38"/>
      <c r="BX31" s="41"/>
      <c r="BY31" s="40"/>
      <c r="BZ31" s="69">
        <f t="shared" si="2"/>
        <v>0</v>
      </c>
      <c r="CA31" s="39"/>
      <c r="CB31" s="39"/>
      <c r="CC31" s="24"/>
      <c r="CD31" s="24"/>
      <c r="CE31" s="24"/>
      <c r="CF31" s="24"/>
      <c r="CG31" s="24"/>
      <c r="CH31" s="24"/>
      <c r="CI31" s="24"/>
      <c r="CJ31" s="29"/>
      <c r="CK31" s="29">
        <f t="shared" si="3"/>
        <v>0</v>
      </c>
      <c r="CL31" s="143">
        <f t="shared" si="4"/>
        <v>0</v>
      </c>
      <c r="CM31" s="37">
        <f t="shared" si="5"/>
        <v>0</v>
      </c>
      <c r="CN31" s="144">
        <f t="shared" si="6"/>
        <v>0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5">
      <c r="A32" s="135">
        <v>24</v>
      </c>
      <c r="B32" s="10"/>
      <c r="C32" s="11"/>
      <c r="D32" s="130">
        <f t="shared" si="0"/>
        <v>0</v>
      </c>
      <c r="E32" s="38"/>
      <c r="F32" s="38"/>
      <c r="G32" s="38"/>
      <c r="H32" s="38"/>
      <c r="I32" s="29"/>
      <c r="J32" s="29"/>
      <c r="K32" s="29"/>
      <c r="L32" s="29"/>
      <c r="M32" s="29"/>
      <c r="N32" s="48"/>
      <c r="O32" s="48"/>
      <c r="P32" s="48"/>
      <c r="Q32" s="48"/>
      <c r="R32" s="48"/>
      <c r="S32" s="48"/>
      <c r="T32" s="48"/>
      <c r="U32" s="29"/>
      <c r="V32" s="29"/>
      <c r="W32" s="29"/>
      <c r="X32" s="29"/>
      <c r="Y32" s="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8"/>
      <c r="AO32" s="38"/>
      <c r="AP32" s="38"/>
      <c r="AQ32" s="38"/>
      <c r="AR32" s="33"/>
      <c r="AS32" s="151">
        <f t="shared" si="1"/>
        <v>0</v>
      </c>
      <c r="AT32" s="30"/>
      <c r="AU32" s="40"/>
      <c r="AV32" s="28"/>
      <c r="AW32" s="31"/>
      <c r="AX32" s="122"/>
      <c r="AY32" s="40"/>
      <c r="AZ32" s="31"/>
      <c r="BA32" s="125"/>
      <c r="BB32" s="30"/>
      <c r="BC32" s="40"/>
      <c r="BD32" s="31"/>
      <c r="BE32" s="122"/>
      <c r="BF32" s="47"/>
      <c r="BG32" s="46"/>
      <c r="BH32" s="28"/>
      <c r="BI32" s="30"/>
      <c r="BJ32" s="47"/>
      <c r="BK32" s="46"/>
      <c r="BL32" s="28"/>
      <c r="BM32" s="28"/>
      <c r="BN32" s="28"/>
      <c r="BO32" s="28"/>
      <c r="BP32" s="28"/>
      <c r="BQ32" s="30"/>
      <c r="BR32" s="40"/>
      <c r="BS32" s="38"/>
      <c r="BT32" s="38"/>
      <c r="BU32" s="62"/>
      <c r="BV32" s="125"/>
      <c r="BW32" s="38"/>
      <c r="BX32" s="41"/>
      <c r="BY32" s="40"/>
      <c r="BZ32" s="69">
        <f t="shared" si="2"/>
        <v>0</v>
      </c>
      <c r="CA32" s="39"/>
      <c r="CB32" s="39"/>
      <c r="CC32" s="24"/>
      <c r="CD32" s="24"/>
      <c r="CE32" s="24"/>
      <c r="CF32" s="24"/>
      <c r="CG32" s="24"/>
      <c r="CH32" s="24"/>
      <c r="CI32" s="24"/>
      <c r="CJ32" s="29"/>
      <c r="CK32" s="29">
        <f t="shared" si="3"/>
        <v>0</v>
      </c>
      <c r="CL32" s="143">
        <f t="shared" si="4"/>
        <v>0</v>
      </c>
      <c r="CM32" s="37">
        <f t="shared" si="5"/>
        <v>0</v>
      </c>
      <c r="CN32" s="144">
        <f t="shared" si="6"/>
        <v>0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5">
      <c r="A33" s="135">
        <v>25</v>
      </c>
      <c r="B33" s="7"/>
      <c r="C33" s="3"/>
      <c r="D33" s="130">
        <f t="shared" si="0"/>
        <v>0</v>
      </c>
      <c r="E33" s="38"/>
      <c r="F33" s="38"/>
      <c r="G33" s="38"/>
      <c r="H33" s="3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1"/>
      <c r="AS33" s="151">
        <f t="shared" si="1"/>
        <v>0</v>
      </c>
      <c r="AT33" s="30"/>
      <c r="AU33" s="40"/>
      <c r="AV33" s="28"/>
      <c r="AW33" s="31"/>
      <c r="AX33" s="122"/>
      <c r="AY33" s="40"/>
      <c r="AZ33" s="31"/>
      <c r="BA33" s="46"/>
      <c r="BB33" s="30"/>
      <c r="BC33" s="40"/>
      <c r="BD33" s="31"/>
      <c r="BE33" s="122"/>
      <c r="BF33" s="47"/>
      <c r="BG33" s="46"/>
      <c r="BH33" s="28"/>
      <c r="BI33" s="30"/>
      <c r="BJ33" s="47"/>
      <c r="BK33" s="46"/>
      <c r="BL33" s="28"/>
      <c r="BM33" s="28"/>
      <c r="BN33" s="28"/>
      <c r="BO33" s="28"/>
      <c r="BP33" s="28"/>
      <c r="BQ33" s="30"/>
      <c r="BR33" s="40"/>
      <c r="BS33" s="28"/>
      <c r="BT33" s="28"/>
      <c r="BU33" s="31"/>
      <c r="BV33" s="46"/>
      <c r="BW33" s="89"/>
      <c r="BX33" s="30"/>
      <c r="BY33" s="40"/>
      <c r="BZ33" s="69">
        <f t="shared" si="2"/>
        <v>0</v>
      </c>
      <c r="CA33" s="39"/>
      <c r="CB33" s="39"/>
      <c r="CC33" s="24"/>
      <c r="CD33" s="24"/>
      <c r="CE33" s="24"/>
      <c r="CF33" s="24"/>
      <c r="CG33" s="24"/>
      <c r="CH33" s="24"/>
      <c r="CI33" s="24"/>
      <c r="CJ33" s="29"/>
      <c r="CK33" s="29">
        <f t="shared" si="3"/>
        <v>0</v>
      </c>
      <c r="CL33" s="143">
        <f t="shared" si="4"/>
        <v>0</v>
      </c>
      <c r="CM33" s="37">
        <f t="shared" si="5"/>
        <v>0</v>
      </c>
      <c r="CN33" s="144">
        <f t="shared" si="6"/>
        <v>0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5">
      <c r="A34" s="247"/>
      <c r="B34" s="249"/>
      <c r="C34" s="251" t="s">
        <v>107</v>
      </c>
      <c r="D34" s="253">
        <f>SUM(D9:D33)</f>
        <v>0</v>
      </c>
      <c r="E34" s="176">
        <f aca="true" t="shared" si="7" ref="E34:AS34">SUM(E9:E33)</f>
        <v>0</v>
      </c>
      <c r="F34" s="176">
        <f t="shared" si="7"/>
        <v>0</v>
      </c>
      <c r="G34" s="176">
        <f t="shared" si="7"/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>SUM(O9:O33)</f>
        <v>0</v>
      </c>
      <c r="P34" s="176">
        <f>SUM(P9:P33)</f>
        <v>0</v>
      </c>
      <c r="Q34" s="176">
        <f t="shared" si="7"/>
        <v>0</v>
      </c>
      <c r="R34" s="176">
        <f t="shared" si="7"/>
        <v>0</v>
      </c>
      <c r="S34" s="176">
        <f t="shared" si="7"/>
        <v>0</v>
      </c>
      <c r="T34" s="176">
        <f t="shared" si="7"/>
        <v>0</v>
      </c>
      <c r="U34" s="176">
        <f t="shared" si="7"/>
        <v>0</v>
      </c>
      <c r="V34" s="176">
        <f t="shared" si="7"/>
        <v>0</v>
      </c>
      <c r="W34" s="176">
        <f t="shared" si="7"/>
        <v>0</v>
      </c>
      <c r="X34" s="176">
        <f t="shared" si="7"/>
        <v>0</v>
      </c>
      <c r="Y34" s="176">
        <f t="shared" si="7"/>
        <v>0</v>
      </c>
      <c r="Z34" s="176">
        <f t="shared" si="7"/>
        <v>0</v>
      </c>
      <c r="AA34" s="176">
        <f t="shared" si="7"/>
        <v>0</v>
      </c>
      <c r="AB34" s="176">
        <f t="shared" si="7"/>
        <v>0</v>
      </c>
      <c r="AC34" s="176">
        <f aca="true" t="shared" si="8" ref="AC34:AJ34">SUM(AC9:AC33)</f>
        <v>0</v>
      </c>
      <c r="AD34" s="176">
        <f t="shared" si="8"/>
        <v>0</v>
      </c>
      <c r="AE34" s="176">
        <f t="shared" si="8"/>
        <v>0</v>
      </c>
      <c r="AF34" s="176">
        <f t="shared" si="8"/>
        <v>0</v>
      </c>
      <c r="AG34" s="176">
        <f t="shared" si="8"/>
        <v>0</v>
      </c>
      <c r="AH34" s="176">
        <f t="shared" si="8"/>
        <v>0</v>
      </c>
      <c r="AI34" s="176">
        <f t="shared" si="8"/>
        <v>0</v>
      </c>
      <c r="AJ34" s="176">
        <f t="shared" si="8"/>
        <v>0</v>
      </c>
      <c r="AK34" s="176">
        <f t="shared" si="7"/>
        <v>0</v>
      </c>
      <c r="AL34" s="176">
        <f t="shared" si="7"/>
        <v>0</v>
      </c>
      <c r="AM34" s="176">
        <f t="shared" si="7"/>
        <v>0</v>
      </c>
      <c r="AN34" s="176">
        <f t="shared" si="7"/>
        <v>0</v>
      </c>
      <c r="AO34" s="176">
        <f t="shared" si="7"/>
        <v>0</v>
      </c>
      <c r="AP34" s="176">
        <f t="shared" si="7"/>
        <v>0</v>
      </c>
      <c r="AQ34" s="176">
        <f t="shared" si="7"/>
        <v>0</v>
      </c>
      <c r="AR34" s="331">
        <f t="shared" si="7"/>
        <v>0</v>
      </c>
      <c r="AS34" s="228">
        <f t="shared" si="7"/>
        <v>0</v>
      </c>
      <c r="AT34" s="330">
        <f>AU35+AX34+AY35+BA35+BC35+BE34+BF34+BG35+BJ34+BK35+BR35+BV35</f>
        <v>0</v>
      </c>
      <c r="AU34" s="49">
        <f aca="true" t="shared" si="9" ref="AU34:BX34">SUM(AU9:AU33)</f>
        <v>0</v>
      </c>
      <c r="AV34" s="50">
        <f t="shared" si="9"/>
        <v>0</v>
      </c>
      <c r="AW34" s="51">
        <f t="shared" si="9"/>
        <v>0</v>
      </c>
      <c r="AX34" s="236">
        <f t="shared" si="9"/>
        <v>0</v>
      </c>
      <c r="AY34" s="49">
        <f t="shared" si="9"/>
        <v>0</v>
      </c>
      <c r="AZ34" s="51">
        <f t="shared" si="9"/>
        <v>0</v>
      </c>
      <c r="BA34" s="106">
        <f t="shared" si="9"/>
        <v>0</v>
      </c>
      <c r="BB34" s="52">
        <f t="shared" si="9"/>
        <v>0</v>
      </c>
      <c r="BC34" s="49">
        <f t="shared" si="9"/>
        <v>0</v>
      </c>
      <c r="BD34" s="51">
        <f t="shared" si="9"/>
        <v>0</v>
      </c>
      <c r="BE34" s="236">
        <f t="shared" si="9"/>
        <v>0</v>
      </c>
      <c r="BF34" s="218">
        <f t="shared" si="9"/>
        <v>0</v>
      </c>
      <c r="BG34" s="106">
        <f t="shared" si="9"/>
        <v>0</v>
      </c>
      <c r="BH34" s="50">
        <f t="shared" si="9"/>
        <v>0</v>
      </c>
      <c r="BI34" s="52">
        <f t="shared" si="9"/>
        <v>0</v>
      </c>
      <c r="BJ34" s="218">
        <f t="shared" si="9"/>
        <v>0</v>
      </c>
      <c r="BK34" s="106">
        <f t="shared" si="9"/>
        <v>0</v>
      </c>
      <c r="BL34" s="50">
        <f t="shared" si="9"/>
        <v>0</v>
      </c>
      <c r="BM34" s="50">
        <f t="shared" si="9"/>
        <v>0</v>
      </c>
      <c r="BN34" s="50">
        <f t="shared" si="9"/>
        <v>0</v>
      </c>
      <c r="BO34" s="50">
        <f t="shared" si="9"/>
        <v>0</v>
      </c>
      <c r="BP34" s="50">
        <f t="shared" si="9"/>
        <v>0</v>
      </c>
      <c r="BQ34" s="52">
        <f t="shared" si="9"/>
        <v>0</v>
      </c>
      <c r="BR34" s="49">
        <f t="shared" si="9"/>
        <v>0</v>
      </c>
      <c r="BS34" s="50">
        <f t="shared" si="9"/>
        <v>0</v>
      </c>
      <c r="BT34" s="50">
        <f t="shared" si="9"/>
        <v>0</v>
      </c>
      <c r="BU34" s="51">
        <f t="shared" si="9"/>
        <v>0</v>
      </c>
      <c r="BV34" s="123">
        <f t="shared" si="9"/>
        <v>0</v>
      </c>
      <c r="BW34" s="50">
        <f t="shared" si="9"/>
        <v>0</v>
      </c>
      <c r="BX34" s="123">
        <f t="shared" si="9"/>
        <v>0</v>
      </c>
      <c r="BY34" s="234">
        <f>AT34</f>
        <v>0</v>
      </c>
      <c r="BZ34" s="53">
        <f>SUM(BZ9:BZ33)</f>
        <v>0</v>
      </c>
      <c r="CA34" s="50">
        <f>AU35+AX34+AY35+BA35+BC35+BE34+BF34+BG35+BJ34+BK35</f>
        <v>0</v>
      </c>
      <c r="CB34" s="50">
        <f aca="true" t="shared" si="10" ref="CB34:CN34">SUM(CB9:CB33)</f>
        <v>0</v>
      </c>
      <c r="CC34" s="50">
        <f t="shared" si="10"/>
        <v>0</v>
      </c>
      <c r="CD34" s="50">
        <f t="shared" si="10"/>
        <v>0</v>
      </c>
      <c r="CE34" s="50">
        <f>BR35</f>
        <v>0</v>
      </c>
      <c r="CF34" s="50">
        <f>SUM(CF9:CF33)</f>
        <v>0</v>
      </c>
      <c r="CG34" s="50">
        <f>BV35</f>
        <v>0</v>
      </c>
      <c r="CH34" s="50">
        <f>SUM(CH9:CH33)</f>
        <v>0</v>
      </c>
      <c r="CI34" s="50">
        <f t="shared" si="10"/>
        <v>0</v>
      </c>
      <c r="CJ34" s="50">
        <f t="shared" si="10"/>
        <v>0</v>
      </c>
      <c r="CK34" s="50">
        <f t="shared" si="10"/>
        <v>0</v>
      </c>
      <c r="CL34" s="50">
        <f t="shared" si="10"/>
        <v>0</v>
      </c>
      <c r="CM34" s="50">
        <f t="shared" si="10"/>
        <v>0</v>
      </c>
      <c r="CN34" s="51">
        <f t="shared" si="10"/>
        <v>0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5">
      <c r="A35" s="248"/>
      <c r="B35" s="250"/>
      <c r="C35" s="252"/>
      <c r="D35" s="254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332"/>
      <c r="AS35" s="228"/>
      <c r="AT35" s="330"/>
      <c r="AU35" s="232">
        <f>SUM(AU34:AW34)</f>
        <v>0</v>
      </c>
      <c r="AV35" s="230"/>
      <c r="AW35" s="233"/>
      <c r="AX35" s="236"/>
      <c r="AY35" s="232">
        <f>AY34+AZ34</f>
        <v>0</v>
      </c>
      <c r="AZ35" s="233"/>
      <c r="BA35" s="229">
        <f>BA34+BB34</f>
        <v>0</v>
      </c>
      <c r="BB35" s="231"/>
      <c r="BC35" s="232">
        <f>BC34+BD34</f>
        <v>0</v>
      </c>
      <c r="BD35" s="233"/>
      <c r="BE35" s="236"/>
      <c r="BF35" s="218"/>
      <c r="BG35" s="228">
        <f>BG34+BH34+BI34</f>
        <v>0</v>
      </c>
      <c r="BH35" s="235"/>
      <c r="BI35" s="330"/>
      <c r="BJ35" s="218"/>
      <c r="BK35" s="229">
        <f>SUM(BK34:BQ34)</f>
        <v>0</v>
      </c>
      <c r="BL35" s="230"/>
      <c r="BM35" s="230"/>
      <c r="BN35" s="230"/>
      <c r="BO35" s="230"/>
      <c r="BP35" s="230"/>
      <c r="BQ35" s="231"/>
      <c r="BR35" s="232">
        <f>BS34+BT34+BU34+BR34</f>
        <v>0</v>
      </c>
      <c r="BS35" s="230"/>
      <c r="BT35" s="230"/>
      <c r="BU35" s="233"/>
      <c r="BV35" s="329">
        <f>BV34+BW34+BX34</f>
        <v>0</v>
      </c>
      <c r="BW35" s="216"/>
      <c r="BX35" s="329"/>
      <c r="BY35" s="234"/>
      <c r="BZ35" s="53"/>
      <c r="CA35" s="50"/>
      <c r="CB35" s="50">
        <f>CB8+CB34-CA34</f>
        <v>0</v>
      </c>
      <c r="CC35" s="50"/>
      <c r="CD35" s="50">
        <f>CD8+CD34-CC34</f>
        <v>0</v>
      </c>
      <c r="CE35" s="50"/>
      <c r="CF35" s="50">
        <f>CF8+CF34-CE34</f>
        <v>0</v>
      </c>
      <c r="CG35" s="50"/>
      <c r="CH35" s="50">
        <f>CH8+CH34-CG34</f>
        <v>0</v>
      </c>
      <c r="CI35" s="50"/>
      <c r="CJ35" s="50">
        <f>CJ8+CJ34-CI34</f>
        <v>0</v>
      </c>
      <c r="CK35" s="50"/>
      <c r="CL35" s="50">
        <f>CL8+CL34-CK34</f>
        <v>0</v>
      </c>
      <c r="CM35" s="54"/>
      <c r="CN35" s="51">
        <f>CN8+CN34-CM34</f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5">
      <c r="A36" s="219"/>
      <c r="B36" s="221"/>
      <c r="C36" s="223" t="s">
        <v>85</v>
      </c>
      <c r="D36" s="225">
        <f>E36+I36+K36+M36+O36+S36+AA36</f>
        <v>0</v>
      </c>
      <c r="E36" s="160">
        <f>E8+E34-F34</f>
        <v>0</v>
      </c>
      <c r="F36" s="160"/>
      <c r="G36" s="160"/>
      <c r="H36" s="160">
        <f>H8+H34-G34</f>
        <v>0</v>
      </c>
      <c r="I36" s="160">
        <f>I8+I34-J34</f>
        <v>0</v>
      </c>
      <c r="J36" s="162"/>
      <c r="K36" s="213">
        <f>K8+K34-L34</f>
        <v>0</v>
      </c>
      <c r="L36" s="213"/>
      <c r="M36" s="160">
        <f>M8+M34-N34</f>
        <v>0</v>
      </c>
      <c r="N36" s="213"/>
      <c r="O36" s="160">
        <f>O8+O34-P34</f>
        <v>0</v>
      </c>
      <c r="P36" s="162"/>
      <c r="Q36" s="160">
        <f>Q8+Q34-R34</f>
        <v>0</v>
      </c>
      <c r="R36" s="162"/>
      <c r="S36" s="160">
        <f>S8+S34-T34</f>
        <v>0</v>
      </c>
      <c r="T36" s="162"/>
      <c r="U36" s="213"/>
      <c r="V36" s="213">
        <f>V8+V34-U34</f>
        <v>0</v>
      </c>
      <c r="W36" s="213"/>
      <c r="X36" s="213">
        <f>X8+X34-W34</f>
        <v>0</v>
      </c>
      <c r="Y36" s="213"/>
      <c r="Z36" s="160">
        <f>Z8+Z34-Y34</f>
        <v>0</v>
      </c>
      <c r="AA36" s="213">
        <f>AA8+AA34-AB34</f>
        <v>0</v>
      </c>
      <c r="AB36" s="162"/>
      <c r="AC36" s="162"/>
      <c r="AD36" s="160">
        <f>AD8+AD34-AC34</f>
        <v>0</v>
      </c>
      <c r="AE36" s="162"/>
      <c r="AF36" s="160">
        <f>AF8+AF34-AE34</f>
        <v>0</v>
      </c>
      <c r="AG36" s="162"/>
      <c r="AH36" s="160">
        <f>AH8+AH34-AG34</f>
        <v>0</v>
      </c>
      <c r="AI36" s="162"/>
      <c r="AJ36" s="160">
        <f>AJ8+AJ34-AI34</f>
        <v>0</v>
      </c>
      <c r="AK36" s="162"/>
      <c r="AL36" s="162">
        <f>AL8+AL34-AK34</f>
        <v>0</v>
      </c>
      <c r="AM36" s="162"/>
      <c r="AN36" s="162">
        <f>AN8+AN34-AM34</f>
        <v>0</v>
      </c>
      <c r="AO36" s="55"/>
      <c r="AP36" s="162">
        <f>AP8+AP34-AO34</f>
        <v>0</v>
      </c>
      <c r="AQ36" s="162"/>
      <c r="AR36" s="325">
        <f>AR8+AR34-AQ34</f>
        <v>0</v>
      </c>
      <c r="AS36" s="206"/>
      <c r="AT36" s="327"/>
      <c r="AU36" s="78">
        <f aca="true" t="shared" si="11" ref="AU36:BK36">SUM(AU8,AU34)</f>
        <v>0</v>
      </c>
      <c r="AV36" s="57">
        <f t="shared" si="11"/>
        <v>0</v>
      </c>
      <c r="AW36" s="79">
        <f t="shared" si="11"/>
        <v>0</v>
      </c>
      <c r="AX36" s="202">
        <f t="shared" si="11"/>
        <v>0</v>
      </c>
      <c r="AY36" s="78">
        <f t="shared" si="11"/>
        <v>0</v>
      </c>
      <c r="AZ36" s="79">
        <f t="shared" si="11"/>
        <v>0</v>
      </c>
      <c r="BA36" s="113">
        <f t="shared" si="11"/>
        <v>0</v>
      </c>
      <c r="BB36" s="117">
        <f t="shared" si="11"/>
        <v>0</v>
      </c>
      <c r="BC36" s="78">
        <f t="shared" si="11"/>
        <v>0</v>
      </c>
      <c r="BD36" s="79">
        <f t="shared" si="11"/>
        <v>0</v>
      </c>
      <c r="BE36" s="202">
        <f t="shared" si="11"/>
        <v>0</v>
      </c>
      <c r="BF36" s="188">
        <f t="shared" si="11"/>
        <v>0</v>
      </c>
      <c r="BG36" s="129">
        <f t="shared" si="11"/>
        <v>0</v>
      </c>
      <c r="BH36" s="56">
        <f t="shared" si="11"/>
        <v>0</v>
      </c>
      <c r="BI36" s="59">
        <f t="shared" si="11"/>
        <v>0</v>
      </c>
      <c r="BJ36" s="323">
        <f t="shared" si="11"/>
        <v>0</v>
      </c>
      <c r="BK36" s="129">
        <f t="shared" si="11"/>
        <v>0</v>
      </c>
      <c r="BL36" s="56">
        <f>BL8+BL34</f>
        <v>0</v>
      </c>
      <c r="BM36" s="56">
        <f>BM8+BM34</f>
        <v>0</v>
      </c>
      <c r="BN36" s="56">
        <f>BN8+BN34</f>
        <v>0</v>
      </c>
      <c r="BO36" s="56">
        <f>BO8+BO34</f>
        <v>0</v>
      </c>
      <c r="BP36" s="56">
        <f>BP8+BP34</f>
        <v>0</v>
      </c>
      <c r="BQ36" s="59">
        <f>SUM(BQ8,BQ34)</f>
        <v>0</v>
      </c>
      <c r="BR36" s="73">
        <f aca="true" t="shared" si="12" ref="BR36:BX36">BR8+BR34</f>
        <v>0</v>
      </c>
      <c r="BS36" s="58">
        <f t="shared" si="12"/>
        <v>0</v>
      </c>
      <c r="BT36" s="58">
        <f t="shared" si="12"/>
        <v>0</v>
      </c>
      <c r="BU36" s="76">
        <f t="shared" si="12"/>
        <v>0</v>
      </c>
      <c r="BV36" s="128">
        <f t="shared" si="12"/>
        <v>0</v>
      </c>
      <c r="BW36" s="58">
        <f t="shared" si="12"/>
        <v>0</v>
      </c>
      <c r="BX36" s="128">
        <f t="shared" si="12"/>
        <v>0</v>
      </c>
      <c r="BY36" s="184"/>
      <c r="BZ36" s="208">
        <f>BZ8+BZ34-BY34</f>
        <v>0</v>
      </c>
      <c r="CA36" s="197"/>
      <c r="CB36" s="197">
        <f>CB34+CB8-CA34</f>
        <v>0</v>
      </c>
      <c r="CC36" s="197"/>
      <c r="CD36" s="197">
        <f>CD34+CD8-CC34</f>
        <v>0</v>
      </c>
      <c r="CE36" s="197"/>
      <c r="CF36" s="197">
        <f>CF34+CF8-CE34</f>
        <v>0</v>
      </c>
      <c r="CG36" s="197"/>
      <c r="CH36" s="197">
        <f>CH8+CH34-CG34</f>
        <v>0</v>
      </c>
      <c r="CI36" s="197"/>
      <c r="CJ36" s="197">
        <f>CJ8+CJ34-CI34</f>
        <v>0</v>
      </c>
      <c r="CK36" s="197"/>
      <c r="CL36" s="197">
        <f>CL34+CL8-CK34</f>
        <v>0</v>
      </c>
      <c r="CM36" s="197"/>
      <c r="CN36" s="321">
        <f>CN34+CN8-CM34</f>
        <v>0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.75" thickBot="1">
      <c r="A37" s="220"/>
      <c r="B37" s="222"/>
      <c r="C37" s="224"/>
      <c r="D37" s="226"/>
      <c r="E37" s="161"/>
      <c r="F37" s="161"/>
      <c r="G37" s="161"/>
      <c r="H37" s="161"/>
      <c r="I37" s="161"/>
      <c r="J37" s="163"/>
      <c r="K37" s="214"/>
      <c r="L37" s="214"/>
      <c r="M37" s="161"/>
      <c r="N37" s="214"/>
      <c r="O37" s="161"/>
      <c r="P37" s="163"/>
      <c r="Q37" s="161"/>
      <c r="R37" s="163"/>
      <c r="S37" s="161"/>
      <c r="T37" s="163"/>
      <c r="U37" s="214"/>
      <c r="V37" s="214"/>
      <c r="W37" s="214"/>
      <c r="X37" s="214"/>
      <c r="Y37" s="214"/>
      <c r="Z37" s="161"/>
      <c r="AA37" s="214"/>
      <c r="AB37" s="163"/>
      <c r="AC37" s="163"/>
      <c r="AD37" s="161"/>
      <c r="AE37" s="163"/>
      <c r="AF37" s="161"/>
      <c r="AG37" s="163"/>
      <c r="AH37" s="161"/>
      <c r="AI37" s="163"/>
      <c r="AJ37" s="161"/>
      <c r="AK37" s="163"/>
      <c r="AL37" s="163"/>
      <c r="AM37" s="163"/>
      <c r="AN37" s="163"/>
      <c r="AO37" s="136"/>
      <c r="AP37" s="163"/>
      <c r="AQ37" s="163"/>
      <c r="AR37" s="326"/>
      <c r="AS37" s="207"/>
      <c r="AT37" s="328"/>
      <c r="AU37" s="199">
        <f>AU36+AV36+AW36</f>
        <v>0</v>
      </c>
      <c r="AV37" s="200"/>
      <c r="AW37" s="201"/>
      <c r="AX37" s="203"/>
      <c r="AY37" s="199">
        <f>AY36+AZ36</f>
        <v>0</v>
      </c>
      <c r="AZ37" s="201"/>
      <c r="BA37" s="211">
        <f>BA36+BB36</f>
        <v>0</v>
      </c>
      <c r="BB37" s="212"/>
      <c r="BC37" s="199">
        <f>BC36+BD36</f>
        <v>0</v>
      </c>
      <c r="BD37" s="201"/>
      <c r="BE37" s="203"/>
      <c r="BF37" s="189"/>
      <c r="BG37" s="211">
        <f>BG36+BH36+BI36</f>
        <v>0</v>
      </c>
      <c r="BH37" s="200"/>
      <c r="BI37" s="212"/>
      <c r="BJ37" s="324"/>
      <c r="BK37" s="211">
        <f>BK36+BO36+BQ36+BL36+BM36+BN36+BP36</f>
        <v>0</v>
      </c>
      <c r="BL37" s="200"/>
      <c r="BM37" s="200"/>
      <c r="BN37" s="200"/>
      <c r="BO37" s="200"/>
      <c r="BP37" s="200"/>
      <c r="BQ37" s="212"/>
      <c r="BR37" s="209">
        <f>BR36+BS36+BT36+BU36</f>
        <v>0</v>
      </c>
      <c r="BS37" s="196"/>
      <c r="BT37" s="196"/>
      <c r="BU37" s="210"/>
      <c r="BV37" s="196">
        <f>BV36+BW36+BX36</f>
        <v>0</v>
      </c>
      <c r="BW37" s="196"/>
      <c r="BX37" s="196"/>
      <c r="BY37" s="185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2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9"/>
      <c r="B38" s="131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5"/>
      <c r="AU38" s="181">
        <f>AU7-AU37</f>
        <v>0</v>
      </c>
      <c r="AV38" s="181"/>
      <c r="AW38" s="181"/>
      <c r="AX38" s="94">
        <f>AX7-AX36</f>
        <v>0</v>
      </c>
      <c r="AY38" s="181">
        <f>AY7-AY37</f>
        <v>0</v>
      </c>
      <c r="AZ38" s="181"/>
      <c r="BA38" s="181">
        <f>BA7-BA37</f>
        <v>0</v>
      </c>
      <c r="BB38" s="181"/>
      <c r="BC38" s="181">
        <f>BC7-BC37</f>
        <v>0</v>
      </c>
      <c r="BD38" s="181"/>
      <c r="BE38" s="94">
        <f>BC7-BC37</f>
        <v>0</v>
      </c>
      <c r="BF38" s="94">
        <f>BF7-BF36</f>
        <v>0</v>
      </c>
      <c r="BG38" s="181">
        <f>BG7-BG37</f>
        <v>0</v>
      </c>
      <c r="BH38" s="181"/>
      <c r="BI38" s="181"/>
      <c r="BJ38" s="97">
        <f>BJ7-BJ36</f>
        <v>0</v>
      </c>
      <c r="BK38" s="181">
        <f>BK7-BK37</f>
        <v>0</v>
      </c>
      <c r="BL38" s="181"/>
      <c r="BM38" s="181"/>
      <c r="BN38" s="181"/>
      <c r="BO38" s="181"/>
      <c r="BP38" s="181"/>
      <c r="BQ38" s="181"/>
      <c r="BR38" s="96"/>
      <c r="BS38" s="94"/>
      <c r="BT38" s="94"/>
      <c r="BU38" s="98"/>
      <c r="BV38" s="94"/>
      <c r="BW38" s="94"/>
      <c r="BX38" s="94"/>
      <c r="BY38" s="99"/>
      <c r="BZ38" s="100"/>
      <c r="CA38" s="97"/>
      <c r="CB38" s="97"/>
      <c r="CC38" s="97"/>
      <c r="CD38" s="97"/>
      <c r="CE38" s="97"/>
      <c r="CF38" s="97"/>
      <c r="CG38" s="97"/>
      <c r="CH38" s="97"/>
      <c r="CI38" s="97"/>
      <c r="CJ38" s="101"/>
      <c r="CK38" s="101"/>
      <c r="CL38" s="97"/>
      <c r="CM38" s="94"/>
      <c r="CN38" s="94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</row>
    <row r="39" spans="1:110" s="154" customFormat="1" ht="15">
      <c r="A39" s="102"/>
      <c r="B39" s="191" t="s">
        <v>96</v>
      </c>
      <c r="C39" s="192"/>
      <c r="D39" s="193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40"/>
      <c r="P39" s="140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38"/>
      <c r="AD39" s="138"/>
      <c r="AE39" s="138"/>
      <c r="AF39" s="138"/>
      <c r="AG39" s="138"/>
      <c r="AH39" s="138"/>
      <c r="AI39" s="138"/>
      <c r="AJ39" s="13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90"/>
      <c r="AV39" s="190"/>
      <c r="AW39" s="190"/>
      <c r="AX39" s="108"/>
      <c r="AY39" s="190"/>
      <c r="AZ39" s="190"/>
      <c r="BA39" s="190"/>
      <c r="BB39" s="190"/>
      <c r="BC39" s="190"/>
      <c r="BD39" s="190"/>
      <c r="BE39" s="108"/>
      <c r="BF39" s="108"/>
      <c r="BG39" s="190"/>
      <c r="BH39" s="190"/>
      <c r="BI39" s="190"/>
      <c r="BJ39" s="108"/>
      <c r="BK39" s="190"/>
      <c r="BL39" s="190"/>
      <c r="BM39" s="190"/>
      <c r="BN39" s="190"/>
      <c r="BO39" s="190"/>
      <c r="BP39" s="190"/>
      <c r="BQ39" s="190"/>
      <c r="BR39" s="108"/>
      <c r="BS39" s="108"/>
      <c r="BT39" s="108"/>
      <c r="BU39" s="108"/>
      <c r="BV39" s="108"/>
      <c r="BW39" s="108"/>
      <c r="BX39" s="108"/>
      <c r="BY39" s="108"/>
      <c r="BZ39" s="92">
        <f>BZ34+август!BZ39</f>
        <v>0</v>
      </c>
      <c r="CA39" s="93"/>
      <c r="CB39" s="93">
        <f>CB34+август!CB39</f>
        <v>0</v>
      </c>
      <c r="CC39" s="93"/>
      <c r="CD39" s="93">
        <f>CD34+август!CD39</f>
        <v>0</v>
      </c>
      <c r="CE39" s="93"/>
      <c r="CF39" s="93">
        <f>CF34+август!CF39</f>
        <v>0</v>
      </c>
      <c r="CG39" s="93"/>
      <c r="CH39" s="93">
        <f>CH34+август!CH39</f>
        <v>0</v>
      </c>
      <c r="CI39" s="93"/>
      <c r="CJ39" s="93">
        <f>CJ34+август!CJ39</f>
        <v>0</v>
      </c>
      <c r="CK39" s="93"/>
      <c r="CL39" s="93"/>
      <c r="CM39" s="108"/>
      <c r="CN39" s="140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</row>
    <row r="40" spans="1:110" ht="15">
      <c r="A40" s="21"/>
      <c r="B40" s="21"/>
      <c r="C40" s="22"/>
      <c r="D40" s="22"/>
      <c r="E40" s="22"/>
      <c r="F40" s="22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15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5"/>
      <c r="CA41" s="2"/>
      <c r="CB41" s="2"/>
      <c r="CC41" s="16"/>
      <c r="CD41" s="1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5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5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5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5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15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15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15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15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5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15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15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15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15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15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5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15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15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15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</sheetData>
  <sheetProtection/>
  <mergeCells count="208">
    <mergeCell ref="CK7:CL7"/>
    <mergeCell ref="CM7:CN7"/>
    <mergeCell ref="BK39:BQ39"/>
    <mergeCell ref="B39:D39"/>
    <mergeCell ref="AU39:AW39"/>
    <mergeCell ref="AY39:AZ39"/>
    <mergeCell ref="BA39:BB39"/>
    <mergeCell ref="BC39:BD39"/>
    <mergeCell ref="BG39:BI39"/>
    <mergeCell ref="AU38:AW38"/>
    <mergeCell ref="AY38:AZ38"/>
    <mergeCell ref="BA38:BB38"/>
    <mergeCell ref="BC38:BD38"/>
    <mergeCell ref="BG38:BI38"/>
    <mergeCell ref="BK38:BQ38"/>
    <mergeCell ref="CL36:CL37"/>
    <mergeCell ref="CI36:CI37"/>
    <mergeCell ref="CJ36:CJ37"/>
    <mergeCell ref="CK36:CK37"/>
    <mergeCell ref="BZ36:BZ37"/>
    <mergeCell ref="CM36:CM37"/>
    <mergeCell ref="CN36:CN37"/>
    <mergeCell ref="AU37:AW37"/>
    <mergeCell ref="AY37:AZ37"/>
    <mergeCell ref="BA37:BB37"/>
    <mergeCell ref="BC37:BD37"/>
    <mergeCell ref="BG37:BI37"/>
    <mergeCell ref="CF36:CF37"/>
    <mergeCell ref="CG36:CG37"/>
    <mergeCell ref="CH36:CH37"/>
    <mergeCell ref="CA36:CA37"/>
    <mergeCell ref="CB36:CB37"/>
    <mergeCell ref="CC36:CC37"/>
    <mergeCell ref="CD36:CD37"/>
    <mergeCell ref="CE36:CE37"/>
    <mergeCell ref="AT36:AT37"/>
    <mergeCell ref="AX36:AX37"/>
    <mergeCell ref="BE36:BE37"/>
    <mergeCell ref="BF36:BF37"/>
    <mergeCell ref="BJ36:BJ37"/>
    <mergeCell ref="BY36:BY37"/>
    <mergeCell ref="BK37:BQ37"/>
    <mergeCell ref="BR37:BU37"/>
    <mergeCell ref="BV37:BX37"/>
    <mergeCell ref="AP36:AP37"/>
    <mergeCell ref="AQ36:AQ37"/>
    <mergeCell ref="AR36:AR37"/>
    <mergeCell ref="AS36:AS37"/>
    <mergeCell ref="AM36:AM37"/>
    <mergeCell ref="AN36:AN37"/>
    <mergeCell ref="AD36:AD37"/>
    <mergeCell ref="AF36:AF37"/>
    <mergeCell ref="AH36:AH37"/>
    <mergeCell ref="AJ36:AJ37"/>
    <mergeCell ref="Y36:Y37"/>
    <mergeCell ref="Z36:Z37"/>
    <mergeCell ref="AA36:AA37"/>
    <mergeCell ref="AB36:AB37"/>
    <mergeCell ref="AK36:AK37"/>
    <mergeCell ref="AL36:AL37"/>
    <mergeCell ref="M36:M37"/>
    <mergeCell ref="N36:N37"/>
    <mergeCell ref="Q36:Q37"/>
    <mergeCell ref="R36:R37"/>
    <mergeCell ref="S36:S37"/>
    <mergeCell ref="T36:T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BJ34:BJ35"/>
    <mergeCell ref="BY34:BY35"/>
    <mergeCell ref="AU35:AW35"/>
    <mergeCell ref="AY35:AZ35"/>
    <mergeCell ref="BA35:BB35"/>
    <mergeCell ref="BC35:BD35"/>
    <mergeCell ref="BG35:BI35"/>
    <mergeCell ref="BK35:BQ35"/>
    <mergeCell ref="BR35:BU35"/>
    <mergeCell ref="BV35:BX35"/>
    <mergeCell ref="AR34:AR35"/>
    <mergeCell ref="AS34:AS35"/>
    <mergeCell ref="AT34:AT35"/>
    <mergeCell ref="AX34:AX35"/>
    <mergeCell ref="BE34:BE35"/>
    <mergeCell ref="BF34:BF35"/>
    <mergeCell ref="AN34:AN35"/>
    <mergeCell ref="AO34:AO35"/>
    <mergeCell ref="AP34:AP35"/>
    <mergeCell ref="AQ34:AQ35"/>
    <mergeCell ref="O36:O37"/>
    <mergeCell ref="P36:P37"/>
    <mergeCell ref="U36:U37"/>
    <mergeCell ref="V36:V37"/>
    <mergeCell ref="W36:W37"/>
    <mergeCell ref="X36:X37"/>
    <mergeCell ref="AB34:AB35"/>
    <mergeCell ref="AK34:AK35"/>
    <mergeCell ref="AL34:AL35"/>
    <mergeCell ref="AM34:AM35"/>
    <mergeCell ref="AI34:AI35"/>
    <mergeCell ref="AJ34:AJ35"/>
    <mergeCell ref="AE34:AE35"/>
    <mergeCell ref="AF34:AF35"/>
    <mergeCell ref="V34:V35"/>
    <mergeCell ref="W34:W35"/>
    <mergeCell ref="X34:X35"/>
    <mergeCell ref="Y34:Y35"/>
    <mergeCell ref="Z34:Z35"/>
    <mergeCell ref="AA34:AA35"/>
    <mergeCell ref="Q34:Q35"/>
    <mergeCell ref="R34:R35"/>
    <mergeCell ref="S34:S35"/>
    <mergeCell ref="P34:P35"/>
    <mergeCell ref="T34:T35"/>
    <mergeCell ref="U34:U35"/>
    <mergeCell ref="I34:I35"/>
    <mergeCell ref="J34:J35"/>
    <mergeCell ref="K34:K35"/>
    <mergeCell ref="L34:L35"/>
    <mergeCell ref="M34:M35"/>
    <mergeCell ref="N34:N35"/>
    <mergeCell ref="BV7:BX7"/>
    <mergeCell ref="CA7:CB7"/>
    <mergeCell ref="A34:A35"/>
    <mergeCell ref="B34:B35"/>
    <mergeCell ref="C34:C35"/>
    <mergeCell ref="D34:D35"/>
    <mergeCell ref="E34:E35"/>
    <mergeCell ref="F34:F35"/>
    <mergeCell ref="G34:G35"/>
    <mergeCell ref="H34:H35"/>
    <mergeCell ref="CK4:CL4"/>
    <mergeCell ref="CM4:CN4"/>
    <mergeCell ref="AS7:AT7"/>
    <mergeCell ref="AU7:AW7"/>
    <mergeCell ref="AY7:AZ7"/>
    <mergeCell ref="BA7:BB7"/>
    <mergeCell ref="BC7:BD7"/>
    <mergeCell ref="BG7:BI7"/>
    <mergeCell ref="BK7:BQ7"/>
    <mergeCell ref="BR7:BU7"/>
    <mergeCell ref="CA4:CB4"/>
    <mergeCell ref="CC4:CD4"/>
    <mergeCell ref="BV2:BX4"/>
    <mergeCell ref="CA2:CJ3"/>
    <mergeCell ref="CE4:CF4"/>
    <mergeCell ref="CG4:CH4"/>
    <mergeCell ref="CI4:CJ4"/>
    <mergeCell ref="CK2:CN3"/>
    <mergeCell ref="AU3:BF3"/>
    <mergeCell ref="BG3:BQ3"/>
    <mergeCell ref="AU4:AW4"/>
    <mergeCell ref="AX4:AX5"/>
    <mergeCell ref="AY4:AZ4"/>
    <mergeCell ref="BA4:BB4"/>
    <mergeCell ref="BY2:BZ4"/>
    <mergeCell ref="BJ4:BJ5"/>
    <mergeCell ref="BK4:BQ4"/>
    <mergeCell ref="AO2:AP4"/>
    <mergeCell ref="AQ2:AR4"/>
    <mergeCell ref="AS2:AT4"/>
    <mergeCell ref="AU2:BQ2"/>
    <mergeCell ref="BR2:BU4"/>
    <mergeCell ref="BC4:BD4"/>
    <mergeCell ref="BE4:BE5"/>
    <mergeCell ref="BF4:BF5"/>
    <mergeCell ref="BG4:BI4"/>
    <mergeCell ref="U2:V4"/>
    <mergeCell ref="W2:X4"/>
    <mergeCell ref="Y2:Z4"/>
    <mergeCell ref="AA2:AB4"/>
    <mergeCell ref="AK2:AL4"/>
    <mergeCell ref="AM2:AN4"/>
    <mergeCell ref="G2:H4"/>
    <mergeCell ref="I2:J4"/>
    <mergeCell ref="K2:L4"/>
    <mergeCell ref="M2:N4"/>
    <mergeCell ref="Q2:R4"/>
    <mergeCell ref="S2:T4"/>
    <mergeCell ref="AG34:AG35"/>
    <mergeCell ref="AH34:AH35"/>
    <mergeCell ref="A1:CJ1"/>
    <mergeCell ref="A2:A5"/>
    <mergeCell ref="B2:B5"/>
    <mergeCell ref="C2:C5"/>
    <mergeCell ref="D2:D5"/>
    <mergeCell ref="E2:F4"/>
    <mergeCell ref="O2:P4"/>
    <mergeCell ref="O34:O35"/>
    <mergeCell ref="AC36:AC37"/>
    <mergeCell ref="AE36:AE37"/>
    <mergeCell ref="AG36:AG37"/>
    <mergeCell ref="AI36:AI37"/>
    <mergeCell ref="AC2:AD4"/>
    <mergeCell ref="AE2:AF4"/>
    <mergeCell ref="AG2:AH4"/>
    <mergeCell ref="AI2:AJ4"/>
    <mergeCell ref="AC34:AC35"/>
    <mergeCell ref="AD34:AD35"/>
  </mergeCells>
  <printOptions/>
  <pageMargins left="0" right="0" top="0" bottom="0" header="0.196850393700787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cfg17</cp:lastModifiedBy>
  <cp:lastPrinted>2022-01-21T06:07:11Z</cp:lastPrinted>
  <dcterms:created xsi:type="dcterms:W3CDTF">2010-07-26T12:59:46Z</dcterms:created>
  <dcterms:modified xsi:type="dcterms:W3CDTF">2022-01-21T08:01:14Z</dcterms:modified>
  <cp:category/>
  <cp:version/>
  <cp:contentType/>
  <cp:contentStatus/>
</cp:coreProperties>
</file>